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0" yWindow="1545" windowWidth="11880" windowHeight="6150"/>
  </bookViews>
  <sheets>
    <sheet name="Table of Contents" sheetId="13" r:id="rId1"/>
    <sheet name="A" sheetId="1" r:id="rId2"/>
    <sheet name="B" sheetId="2" r:id="rId3"/>
    <sheet name="C" sheetId="3" r:id="rId4"/>
    <sheet name="D" sheetId="5" r:id="rId5"/>
    <sheet name="E" sheetId="4" r:id="rId6"/>
    <sheet name="F" sheetId="6" r:id="rId7"/>
    <sheet name="G" sheetId="7" r:id="rId8"/>
    <sheet name="H" sheetId="8" r:id="rId9"/>
    <sheet name="I" sheetId="9" r:id="rId10"/>
    <sheet name="J" sheetId="10" r:id="rId11"/>
    <sheet name="B CAS" sheetId="23" r:id="rId12"/>
    <sheet name="B CAPS" sheetId="22" r:id="rId13"/>
    <sheet name="B GS" sheetId="21" r:id="rId14"/>
    <sheet name="B SEM" sheetId="20" r:id="rId15"/>
    <sheet name="B CAS-CAPS-GS Only" sheetId="19" r:id="rId16"/>
    <sheet name="C CAS" sheetId="24" r:id="rId17"/>
    <sheet name="C CAPS" sheetId="25" r:id="rId18"/>
    <sheet name="D CAS" sheetId="27" r:id="rId19"/>
    <sheet name="D CAPS" sheetId="26" r:id="rId20"/>
    <sheet name="E CAS" sheetId="29" r:id="rId21"/>
    <sheet name="E CAPS" sheetId="28" r:id="rId22"/>
    <sheet name="F CAS" sheetId="31" r:id="rId23"/>
    <sheet name="F CAPS" sheetId="30" r:id="rId24"/>
    <sheet name="G CAS" sheetId="32" r:id="rId25"/>
    <sheet name="H CAS" sheetId="33" r:id="rId26"/>
    <sheet name="I CAS" sheetId="38" r:id="rId27"/>
    <sheet name="I CAPS" sheetId="37" r:id="rId28"/>
    <sheet name="I GS" sheetId="36" r:id="rId29"/>
    <sheet name="I SEM" sheetId="35" r:id="rId30"/>
    <sheet name="I CAS-CAPS-GS Only" sheetId="34" r:id="rId31"/>
    <sheet name="J CAS" sheetId="39" r:id="rId32"/>
    <sheet name="J CAPS" sheetId="40" r:id="rId33"/>
    <sheet name="CDS-CHANGES" sheetId="12" r:id="rId34"/>
    <sheet name="CDS Definitions" sheetId="11" r:id="rId35"/>
  </sheets>
  <calcPr calcId="144525"/>
</workbook>
</file>

<file path=xl/calcChain.xml><?xml version="1.0" encoding="utf-8"?>
<calcChain xmlns="http://schemas.openxmlformats.org/spreadsheetml/2006/main">
  <c r="C9" i="2" l="1"/>
  <c r="I23" i="34"/>
  <c r="J23" i="34"/>
  <c r="I24" i="34"/>
  <c r="J24" i="34"/>
  <c r="I25" i="34"/>
  <c r="J25" i="34"/>
  <c r="I26" i="34"/>
  <c r="J26" i="34"/>
  <c r="I27" i="34"/>
  <c r="J27" i="34"/>
  <c r="I28" i="34"/>
  <c r="J28" i="34"/>
  <c r="I29" i="34"/>
  <c r="J29" i="34"/>
  <c r="I30" i="34"/>
  <c r="J30" i="34"/>
  <c r="I31" i="34"/>
  <c r="J31" i="34"/>
  <c r="J22" i="34"/>
  <c r="I22" i="34"/>
  <c r="I23" i="9"/>
  <c r="J23" i="9"/>
  <c r="I24" i="9"/>
  <c r="J24" i="9"/>
  <c r="I25" i="9"/>
  <c r="J25" i="9"/>
  <c r="I26" i="9"/>
  <c r="J26" i="9"/>
  <c r="I27" i="9"/>
  <c r="J27" i="9"/>
  <c r="I28" i="9"/>
  <c r="J28" i="9"/>
  <c r="I29" i="9"/>
  <c r="J29" i="9"/>
  <c r="I30" i="9"/>
  <c r="J30" i="9"/>
  <c r="I31" i="9"/>
  <c r="J31" i="9"/>
  <c r="J22" i="9"/>
  <c r="I22" i="9"/>
  <c r="E5" i="3"/>
  <c r="E6" i="3"/>
  <c r="E7" i="3" s="1"/>
  <c r="E9" i="3"/>
  <c r="E10" i="3"/>
  <c r="E11" i="3" s="1"/>
  <c r="E13" i="3"/>
  <c r="E14" i="3"/>
  <c r="E15" i="3" s="1"/>
  <c r="E17" i="3"/>
  <c r="E18" i="3"/>
  <c r="E19" i="3" s="1"/>
  <c r="C144" i="3"/>
  <c r="F144" i="3"/>
  <c r="C145" i="3"/>
  <c r="F145" i="3"/>
  <c r="C148" i="3"/>
  <c r="D148" i="3"/>
  <c r="E148" i="3"/>
  <c r="C149" i="3"/>
  <c r="D149" i="3"/>
  <c r="E149" i="3"/>
  <c r="C150" i="3"/>
  <c r="D150" i="3"/>
  <c r="E150" i="3"/>
  <c r="C151" i="3"/>
  <c r="D151" i="3"/>
  <c r="E151" i="3"/>
  <c r="C152" i="3"/>
  <c r="D152" i="3"/>
  <c r="E152" i="3"/>
  <c r="C153" i="3"/>
  <c r="D153" i="3"/>
  <c r="E153" i="3"/>
  <c r="C154" i="3"/>
  <c r="D154" i="3"/>
  <c r="E154" i="3"/>
  <c r="C155" i="3"/>
  <c r="D155" i="3"/>
  <c r="E155" i="3"/>
  <c r="C159" i="3"/>
  <c r="D159" i="3"/>
  <c r="E159" i="3"/>
  <c r="C160" i="3"/>
  <c r="D160" i="3"/>
  <c r="E160" i="3"/>
  <c r="C161" i="3"/>
  <c r="D161" i="3"/>
  <c r="E161" i="3"/>
  <c r="C162" i="3"/>
  <c r="D162" i="3"/>
  <c r="E162" i="3"/>
  <c r="C163" i="3"/>
  <c r="D163" i="3"/>
  <c r="E163" i="3"/>
  <c r="C164" i="3"/>
  <c r="D164" i="3"/>
  <c r="E164" i="3"/>
  <c r="C165" i="3"/>
  <c r="D165" i="3"/>
  <c r="E165" i="3"/>
  <c r="F166" i="3"/>
  <c r="G166" i="3"/>
  <c r="F167" i="3"/>
  <c r="G167" i="3"/>
  <c r="F168" i="3"/>
  <c r="G168" i="3"/>
  <c r="F169" i="3"/>
  <c r="G169" i="3"/>
  <c r="F170" i="3"/>
  <c r="G170" i="3"/>
  <c r="F171" i="3"/>
  <c r="G171" i="3"/>
  <c r="F172" i="3"/>
  <c r="G172" i="3"/>
  <c r="G175" i="3"/>
  <c r="G176" i="3"/>
  <c r="G177" i="3"/>
  <c r="G178" i="3"/>
  <c r="G179" i="3"/>
  <c r="G180" i="3"/>
  <c r="D183" i="3"/>
  <c r="E183" i="3"/>
  <c r="D184" i="3"/>
  <c r="E184" i="3"/>
  <c r="D185" i="3"/>
  <c r="E185" i="3"/>
  <c r="D186" i="3"/>
  <c r="E186" i="3"/>
  <c r="D187" i="3"/>
  <c r="E187" i="3"/>
  <c r="D188" i="3"/>
  <c r="E188" i="3"/>
  <c r="D189" i="3"/>
  <c r="E189" i="3"/>
  <c r="D190" i="3"/>
  <c r="E190" i="3"/>
  <c r="D191" i="3"/>
  <c r="E191" i="3"/>
  <c r="E193" i="3"/>
  <c r="E194" i="3"/>
  <c r="G194" i="3"/>
  <c r="G4" i="6"/>
  <c r="H4" i="6"/>
  <c r="I4" i="6"/>
  <c r="J4" i="6"/>
  <c r="G5" i="6"/>
  <c r="H5" i="6"/>
  <c r="I5" i="6"/>
  <c r="J5" i="6"/>
  <c r="G6" i="6"/>
  <c r="H6" i="6"/>
  <c r="I6" i="6"/>
  <c r="J6" i="6"/>
  <c r="G7" i="6"/>
  <c r="H7" i="6"/>
  <c r="I7" i="6"/>
  <c r="J7" i="6"/>
  <c r="G8" i="6"/>
  <c r="H8" i="6"/>
  <c r="I8" i="6"/>
  <c r="J8" i="6"/>
  <c r="G10" i="6"/>
  <c r="H10" i="6"/>
  <c r="G11" i="6"/>
  <c r="H11" i="6"/>
  <c r="I11" i="6"/>
  <c r="J11" i="6"/>
  <c r="G12" i="6"/>
  <c r="H12" i="6"/>
  <c r="I12" i="6"/>
  <c r="J12" i="6"/>
  <c r="E6" i="6"/>
  <c r="F6" i="6"/>
  <c r="E7" i="6"/>
  <c r="F7" i="6"/>
  <c r="E11" i="6"/>
  <c r="F11" i="6"/>
  <c r="E12" i="6"/>
  <c r="F12" i="6"/>
  <c r="C11" i="5"/>
  <c r="D11" i="5"/>
  <c r="E11" i="5"/>
  <c r="D10" i="5"/>
  <c r="E10" i="5"/>
  <c r="C10" i="5"/>
  <c r="H180" i="3"/>
  <c r="H167" i="3"/>
  <c r="H168" i="3"/>
  <c r="H169" i="3"/>
  <c r="H170" i="3"/>
  <c r="H171" i="3"/>
  <c r="H172" i="3"/>
  <c r="H166" i="3"/>
  <c r="G7" i="10"/>
  <c r="G8" i="10"/>
  <c r="G9" i="10"/>
  <c r="G10" i="10"/>
  <c r="G11" i="10"/>
  <c r="G12" i="10"/>
  <c r="G13" i="10"/>
  <c r="G14" i="10"/>
  <c r="G15" i="10"/>
  <c r="G16" i="10"/>
  <c r="G17" i="10"/>
  <c r="G18" i="10"/>
  <c r="G19" i="10"/>
  <c r="G20" i="10"/>
  <c r="G21" i="10"/>
  <c r="G22" i="10"/>
  <c r="G23" i="10"/>
  <c r="G24" i="10"/>
  <c r="G25" i="10"/>
  <c r="G26" i="10"/>
  <c r="G27" i="10"/>
  <c r="G28" i="10"/>
  <c r="G29" i="10"/>
  <c r="G30" i="10"/>
  <c r="G31" i="10"/>
  <c r="G32" i="10"/>
  <c r="G33" i="10"/>
  <c r="G34" i="10"/>
  <c r="G35" i="10"/>
  <c r="G36" i="10"/>
  <c r="G37" i="10"/>
  <c r="G38" i="10"/>
  <c r="G39" i="10"/>
  <c r="G40" i="10"/>
  <c r="G41" i="10"/>
  <c r="G42" i="10"/>
  <c r="G43" i="10"/>
  <c r="G44" i="10"/>
  <c r="G6" i="10"/>
  <c r="E7" i="10"/>
  <c r="E8" i="10"/>
  <c r="E9" i="10"/>
  <c r="E10" i="10"/>
  <c r="E11" i="10"/>
  <c r="E12" i="10"/>
  <c r="E13" i="10"/>
  <c r="E14" i="10"/>
  <c r="E15" i="10"/>
  <c r="E16" i="10"/>
  <c r="E17" i="10"/>
  <c r="E18" i="10"/>
  <c r="E19" i="10"/>
  <c r="E20" i="10"/>
  <c r="E21" i="10"/>
  <c r="E22" i="10"/>
  <c r="E23" i="10"/>
  <c r="E24" i="10"/>
  <c r="E25" i="10"/>
  <c r="E26" i="10"/>
  <c r="E27" i="10"/>
  <c r="E28" i="10"/>
  <c r="E29" i="10"/>
  <c r="E30" i="10"/>
  <c r="E31" i="10"/>
  <c r="E32" i="10"/>
  <c r="E33" i="10"/>
  <c r="E34" i="10"/>
  <c r="E35" i="10"/>
  <c r="E36" i="10"/>
  <c r="E37" i="10"/>
  <c r="E38" i="10"/>
  <c r="E39" i="10"/>
  <c r="E40" i="10"/>
  <c r="E41" i="10"/>
  <c r="E42" i="10"/>
  <c r="E43" i="10"/>
  <c r="E44" i="10"/>
  <c r="E6" i="10"/>
  <c r="F73" i="2"/>
  <c r="F74" i="2" s="1"/>
  <c r="F69" i="2"/>
  <c r="F62" i="2"/>
  <c r="F63" i="2" s="1"/>
  <c r="F58" i="2"/>
  <c r="F73" i="19"/>
  <c r="F74" i="19" s="1"/>
  <c r="F69" i="19"/>
  <c r="F62" i="19"/>
  <c r="F58" i="19"/>
  <c r="F63" i="19" s="1"/>
  <c r="F73" i="23"/>
  <c r="F69" i="23"/>
  <c r="F62" i="23"/>
  <c r="F58" i="23"/>
  <c r="E20" i="3" l="1"/>
  <c r="F74" i="23"/>
  <c r="F63" i="23"/>
  <c r="K51" i="9"/>
  <c r="K48" i="9"/>
  <c r="J37" i="9"/>
  <c r="J37" i="34"/>
  <c r="J37" i="35"/>
  <c r="J37" i="36"/>
  <c r="J37" i="37"/>
  <c r="J37" i="38"/>
  <c r="K31" i="35"/>
  <c r="K30" i="35"/>
  <c r="K29" i="35"/>
  <c r="K28" i="35"/>
  <c r="K27" i="35"/>
  <c r="K26" i="35"/>
  <c r="K25" i="35"/>
  <c r="K24" i="35"/>
  <c r="K23" i="35"/>
  <c r="K22" i="35"/>
  <c r="K31" i="36"/>
  <c r="K30" i="36"/>
  <c r="K29" i="36"/>
  <c r="K28" i="36"/>
  <c r="K27" i="36"/>
  <c r="K26" i="36"/>
  <c r="K25" i="36"/>
  <c r="K24" i="36"/>
  <c r="K23" i="36"/>
  <c r="K22" i="36"/>
  <c r="K31" i="37"/>
  <c r="K30" i="37"/>
  <c r="K29" i="37"/>
  <c r="K28" i="37"/>
  <c r="K27" i="37"/>
  <c r="K26" i="37"/>
  <c r="K25" i="37"/>
  <c r="K24" i="37"/>
  <c r="K23" i="37"/>
  <c r="K22" i="37"/>
  <c r="K31" i="38"/>
  <c r="K30" i="38"/>
  <c r="K29" i="38"/>
  <c r="K28" i="38"/>
  <c r="K27" i="38"/>
  <c r="K26" i="38"/>
  <c r="K25" i="38"/>
  <c r="K24" i="38"/>
  <c r="K23" i="38"/>
  <c r="K22" i="38"/>
  <c r="K23" i="34" l="1"/>
  <c r="K23" i="9"/>
  <c r="K27" i="34"/>
  <c r="K27" i="9"/>
  <c r="K22" i="9"/>
  <c r="K22" i="34"/>
  <c r="K24" i="34"/>
  <c r="K24" i="9"/>
  <c r="K26" i="34"/>
  <c r="K26" i="9"/>
  <c r="K28" i="34"/>
  <c r="K28" i="9"/>
  <c r="K30" i="34"/>
  <c r="K30" i="9"/>
  <c r="K25" i="34"/>
  <c r="K25" i="9"/>
  <c r="K29" i="34"/>
  <c r="K29" i="9"/>
  <c r="K31" i="34"/>
  <c r="K31" i="9"/>
  <c r="F10" i="30"/>
  <c r="E10" i="30"/>
  <c r="F5" i="30"/>
  <c r="E5" i="30"/>
  <c r="C38" i="19"/>
  <c r="C39" i="19"/>
  <c r="C40" i="19"/>
  <c r="C41" i="19"/>
  <c r="C42" i="19"/>
  <c r="C43" i="19"/>
  <c r="C44" i="19"/>
  <c r="C45" i="19"/>
  <c r="C37" i="19"/>
  <c r="D25" i="19"/>
  <c r="E25" i="19"/>
  <c r="F25" i="19"/>
  <c r="D26" i="19"/>
  <c r="E26" i="19"/>
  <c r="F26" i="19"/>
  <c r="D27" i="19"/>
  <c r="E27" i="19"/>
  <c r="F27" i="19"/>
  <c r="D28" i="19"/>
  <c r="E28" i="19"/>
  <c r="F28" i="19"/>
  <c r="D29" i="19"/>
  <c r="E29" i="19"/>
  <c r="F29" i="19"/>
  <c r="D30" i="19"/>
  <c r="E30" i="19"/>
  <c r="F30" i="19"/>
  <c r="D31" i="19"/>
  <c r="E31" i="19"/>
  <c r="F31" i="19"/>
  <c r="D32" i="19"/>
  <c r="E32" i="19"/>
  <c r="F32" i="19"/>
  <c r="E24" i="19"/>
  <c r="F24" i="19"/>
  <c r="D24" i="19"/>
  <c r="C15" i="19"/>
  <c r="D15" i="19"/>
  <c r="E15" i="19"/>
  <c r="F15" i="19"/>
  <c r="C16" i="19"/>
  <c r="D16" i="19"/>
  <c r="E16" i="19"/>
  <c r="F16" i="19"/>
  <c r="D14" i="19"/>
  <c r="E14" i="19"/>
  <c r="F14" i="19"/>
  <c r="C14" i="19"/>
  <c r="D11" i="19"/>
  <c r="E11" i="19"/>
  <c r="F11" i="19"/>
  <c r="C11" i="19"/>
  <c r="C8" i="19"/>
  <c r="D8" i="19"/>
  <c r="E8" i="19"/>
  <c r="F8" i="19"/>
  <c r="C9" i="19"/>
  <c r="D9" i="19"/>
  <c r="E9" i="19"/>
  <c r="F9" i="19"/>
  <c r="D7" i="19"/>
  <c r="E7" i="19"/>
  <c r="F7" i="19"/>
  <c r="C7" i="19"/>
  <c r="C38" i="2"/>
  <c r="C39" i="2"/>
  <c r="C40" i="2"/>
  <c r="C41" i="2"/>
  <c r="C42" i="2"/>
  <c r="C43" i="2"/>
  <c r="C44" i="2"/>
  <c r="C45" i="2"/>
  <c r="C37" i="2"/>
  <c r="D25" i="2"/>
  <c r="E25" i="2"/>
  <c r="F25" i="2"/>
  <c r="D26" i="2"/>
  <c r="E26" i="2"/>
  <c r="F26" i="2"/>
  <c r="D27" i="2"/>
  <c r="E27" i="2"/>
  <c r="F27" i="2"/>
  <c r="D28" i="2"/>
  <c r="E28" i="2"/>
  <c r="F28" i="2"/>
  <c r="D29" i="2"/>
  <c r="E29" i="2"/>
  <c r="F29" i="2"/>
  <c r="D30" i="2"/>
  <c r="E30" i="2"/>
  <c r="F30" i="2"/>
  <c r="D31" i="2"/>
  <c r="E31" i="2"/>
  <c r="F31" i="2"/>
  <c r="D32" i="2"/>
  <c r="E32" i="2"/>
  <c r="F32" i="2"/>
  <c r="E24" i="2"/>
  <c r="F24" i="2"/>
  <c r="D24" i="2"/>
  <c r="C15" i="2"/>
  <c r="D15" i="2"/>
  <c r="E15" i="2"/>
  <c r="F15" i="2"/>
  <c r="C16" i="2"/>
  <c r="D16" i="2"/>
  <c r="E16" i="2"/>
  <c r="F16" i="2"/>
  <c r="D14" i="2"/>
  <c r="E14" i="2"/>
  <c r="F14" i="2"/>
  <c r="C14" i="2"/>
  <c r="D11" i="2"/>
  <c r="E11" i="2"/>
  <c r="F11" i="2"/>
  <c r="C11" i="2"/>
  <c r="C8" i="2"/>
  <c r="D8" i="2"/>
  <c r="E8" i="2"/>
  <c r="F8" i="2"/>
  <c r="D9" i="2"/>
  <c r="E9" i="2"/>
  <c r="F9" i="2"/>
  <c r="D7" i="2"/>
  <c r="E7" i="2"/>
  <c r="F7" i="2"/>
  <c r="C7" i="2"/>
  <c r="I10" i="31" l="1"/>
  <c r="J9" i="31"/>
  <c r="I9" i="31"/>
  <c r="F8" i="31"/>
  <c r="F8" i="6" s="1"/>
  <c r="J10" i="31" l="1"/>
  <c r="J9" i="6"/>
  <c r="G9" i="31"/>
  <c r="I9" i="6"/>
  <c r="E10" i="31"/>
  <c r="E10" i="6" s="1"/>
  <c r="I10" i="6"/>
  <c r="H9" i="31"/>
  <c r="E8" i="31"/>
  <c r="E8" i="6" s="1"/>
  <c r="E5" i="31"/>
  <c r="E5" i="6" s="1"/>
  <c r="F5" i="31"/>
  <c r="F5" i="6" s="1"/>
  <c r="F9" i="31" l="1"/>
  <c r="F9" i="6" s="1"/>
  <c r="H9" i="6"/>
  <c r="E9" i="31"/>
  <c r="E9" i="6" s="1"/>
  <c r="G9" i="6"/>
  <c r="F10" i="31"/>
  <c r="F10" i="6" s="1"/>
  <c r="J10" i="6"/>
  <c r="F194" i="24"/>
  <c r="F194" i="3" s="1"/>
  <c r="E179" i="24" l="1"/>
  <c r="E179" i="3" s="1"/>
  <c r="E178" i="24"/>
  <c r="E178" i="3" s="1"/>
  <c r="E177" i="24"/>
  <c r="E177" i="3" s="1"/>
  <c r="F180" i="24"/>
  <c r="F180" i="3" s="1"/>
  <c r="E175" i="24"/>
  <c r="E175" i="3" s="1"/>
  <c r="E176" i="24"/>
  <c r="E176" i="3" s="1"/>
  <c r="G173" i="24" l="1"/>
  <c r="G173" i="3" s="1"/>
  <c r="H173" i="24"/>
  <c r="H173" i="3" s="1"/>
  <c r="F173" i="24"/>
  <c r="F173" i="3" s="1"/>
  <c r="D191" i="25"/>
  <c r="E173" i="25"/>
  <c r="D173" i="25"/>
  <c r="C173" i="25"/>
  <c r="E165" i="25"/>
  <c r="D165" i="25"/>
  <c r="C165" i="25"/>
  <c r="E19" i="25"/>
  <c r="E15" i="25"/>
  <c r="E20" i="25" s="1"/>
  <c r="E11" i="25"/>
  <c r="E7" i="25"/>
  <c r="D191" i="24"/>
  <c r="E165" i="24"/>
  <c r="D165" i="24"/>
  <c r="C165" i="24"/>
  <c r="E19" i="24"/>
  <c r="E15" i="24"/>
  <c r="E11" i="24"/>
  <c r="E7" i="24"/>
  <c r="F95" i="19"/>
  <c r="F83" i="19"/>
  <c r="F33" i="19"/>
  <c r="I33" i="19" s="1"/>
  <c r="E33" i="19"/>
  <c r="H33" i="19" s="1"/>
  <c r="D33" i="19"/>
  <c r="G33" i="19" s="1"/>
  <c r="H32" i="19"/>
  <c r="I31" i="19"/>
  <c r="H31" i="19"/>
  <c r="G31" i="19"/>
  <c r="H30" i="19"/>
  <c r="I29" i="19"/>
  <c r="H29" i="19"/>
  <c r="G29" i="19"/>
  <c r="H28" i="19"/>
  <c r="I27" i="19"/>
  <c r="H27" i="19"/>
  <c r="G27" i="19"/>
  <c r="H26" i="19"/>
  <c r="I25" i="19"/>
  <c r="H25" i="19"/>
  <c r="G25" i="19"/>
  <c r="H24" i="19"/>
  <c r="F17" i="19"/>
  <c r="E17" i="19"/>
  <c r="D17" i="19"/>
  <c r="C17" i="19"/>
  <c r="I16" i="19"/>
  <c r="H16" i="19"/>
  <c r="G16" i="19"/>
  <c r="I15" i="19"/>
  <c r="H15" i="19"/>
  <c r="G15" i="19"/>
  <c r="I14" i="19"/>
  <c r="H14" i="19"/>
  <c r="G14" i="19"/>
  <c r="I11" i="19"/>
  <c r="H11" i="19"/>
  <c r="G11" i="19"/>
  <c r="F10" i="19"/>
  <c r="F12" i="19" s="1"/>
  <c r="E10" i="19"/>
  <c r="E12" i="19" s="1"/>
  <c r="D10" i="19"/>
  <c r="D12" i="19" s="1"/>
  <c r="C10" i="19"/>
  <c r="C12" i="19" s="1"/>
  <c r="I9" i="19"/>
  <c r="H9" i="19"/>
  <c r="G9" i="19"/>
  <c r="I8" i="19"/>
  <c r="H8" i="19"/>
  <c r="G8" i="19"/>
  <c r="I7" i="19"/>
  <c r="H7" i="19"/>
  <c r="G7" i="19"/>
  <c r="F95" i="20"/>
  <c r="F83" i="20"/>
  <c r="F73" i="20"/>
  <c r="F69" i="20"/>
  <c r="F62" i="20"/>
  <c r="F58" i="20"/>
  <c r="F63" i="20" s="1"/>
  <c r="F33" i="20"/>
  <c r="I33" i="20" s="1"/>
  <c r="E33" i="20"/>
  <c r="H33" i="20" s="1"/>
  <c r="D33" i="20"/>
  <c r="G33" i="20" s="1"/>
  <c r="H32" i="20"/>
  <c r="I31" i="20"/>
  <c r="H31" i="20"/>
  <c r="G31" i="20"/>
  <c r="H30" i="20"/>
  <c r="I29" i="20"/>
  <c r="H29" i="20"/>
  <c r="G29" i="20"/>
  <c r="H28" i="20"/>
  <c r="I27" i="20"/>
  <c r="H27" i="20"/>
  <c r="G27" i="20"/>
  <c r="H26" i="20"/>
  <c r="I25" i="20"/>
  <c r="H25" i="20"/>
  <c r="G25" i="20"/>
  <c r="H24" i="20"/>
  <c r="F17" i="20"/>
  <c r="E17" i="20"/>
  <c r="D17" i="20"/>
  <c r="C17" i="20"/>
  <c r="I16" i="20"/>
  <c r="H16" i="20"/>
  <c r="G16" i="20"/>
  <c r="I15" i="20"/>
  <c r="H15" i="20"/>
  <c r="G15" i="20"/>
  <c r="I14" i="20"/>
  <c r="H14" i="20"/>
  <c r="G14" i="20"/>
  <c r="I11" i="20"/>
  <c r="H11" i="20"/>
  <c r="G11" i="20"/>
  <c r="F10" i="20"/>
  <c r="F12" i="20" s="1"/>
  <c r="E10" i="20"/>
  <c r="E12" i="20" s="1"/>
  <c r="D10" i="20"/>
  <c r="D12" i="20" s="1"/>
  <c r="C10" i="20"/>
  <c r="C12" i="20" s="1"/>
  <c r="I9" i="20"/>
  <c r="H9" i="20"/>
  <c r="G9" i="20"/>
  <c r="I8" i="20"/>
  <c r="H8" i="20"/>
  <c r="G8" i="20"/>
  <c r="I7" i="20"/>
  <c r="H7" i="20"/>
  <c r="G7" i="20"/>
  <c r="F95" i="21"/>
  <c r="F83" i="21"/>
  <c r="F73" i="21"/>
  <c r="F69" i="21"/>
  <c r="F62" i="21"/>
  <c r="F58" i="21"/>
  <c r="F33" i="21"/>
  <c r="I33" i="21" s="1"/>
  <c r="E33" i="21"/>
  <c r="H33" i="21" s="1"/>
  <c r="D33" i="21"/>
  <c r="G33" i="21" s="1"/>
  <c r="H32" i="21"/>
  <c r="I31" i="21"/>
  <c r="H31" i="21"/>
  <c r="G31" i="21"/>
  <c r="H30" i="21"/>
  <c r="I29" i="21"/>
  <c r="H29" i="21"/>
  <c r="G29" i="21"/>
  <c r="I28" i="21"/>
  <c r="H28" i="21"/>
  <c r="G28" i="21"/>
  <c r="I27" i="21"/>
  <c r="H27" i="21"/>
  <c r="G27" i="21"/>
  <c r="I26" i="21"/>
  <c r="H26" i="21"/>
  <c r="G26" i="21"/>
  <c r="I25" i="21"/>
  <c r="H25" i="21"/>
  <c r="G25" i="21"/>
  <c r="I24" i="21"/>
  <c r="H24" i="21"/>
  <c r="G24" i="21"/>
  <c r="F17" i="21"/>
  <c r="E17" i="21"/>
  <c r="D17" i="21"/>
  <c r="C17" i="21"/>
  <c r="I16" i="21"/>
  <c r="H16" i="21"/>
  <c r="G16" i="21"/>
  <c r="I15" i="21"/>
  <c r="H15" i="21"/>
  <c r="G15" i="21"/>
  <c r="I14" i="21"/>
  <c r="H14" i="21"/>
  <c r="G14" i="21"/>
  <c r="I11" i="21"/>
  <c r="H11" i="21"/>
  <c r="G11" i="21"/>
  <c r="F10" i="21"/>
  <c r="F12" i="21" s="1"/>
  <c r="E10" i="21"/>
  <c r="E12" i="21" s="1"/>
  <c r="D10" i="21"/>
  <c r="D12" i="21" s="1"/>
  <c r="C10" i="21"/>
  <c r="C12" i="21" s="1"/>
  <c r="I9" i="21"/>
  <c r="H9" i="21"/>
  <c r="G9" i="21"/>
  <c r="I8" i="21"/>
  <c r="H8" i="21"/>
  <c r="G8" i="21"/>
  <c r="I7" i="21"/>
  <c r="H7" i="21"/>
  <c r="G7" i="21"/>
  <c r="F95" i="22"/>
  <c r="F83" i="22"/>
  <c r="F73" i="22"/>
  <c r="F74" i="22" s="1"/>
  <c r="F69" i="22"/>
  <c r="F62" i="22"/>
  <c r="F58" i="22"/>
  <c r="F63" i="22" s="1"/>
  <c r="F33" i="22"/>
  <c r="I33" i="22" s="1"/>
  <c r="E33" i="22"/>
  <c r="H33" i="22" s="1"/>
  <c r="D33" i="22"/>
  <c r="G33" i="22" s="1"/>
  <c r="H32" i="22"/>
  <c r="I31" i="22"/>
  <c r="H31" i="22"/>
  <c r="G31" i="22"/>
  <c r="H30" i="22"/>
  <c r="I29" i="22"/>
  <c r="H29" i="22"/>
  <c r="G29" i="22"/>
  <c r="H28" i="22"/>
  <c r="I27" i="22"/>
  <c r="H27" i="22"/>
  <c r="G27" i="22"/>
  <c r="H26" i="22"/>
  <c r="I25" i="22"/>
  <c r="H25" i="22"/>
  <c r="G25" i="22"/>
  <c r="H24" i="22"/>
  <c r="F17" i="22"/>
  <c r="H17" i="22" s="1"/>
  <c r="E17" i="22"/>
  <c r="D17" i="22"/>
  <c r="C17" i="22"/>
  <c r="I16" i="22"/>
  <c r="H16" i="22"/>
  <c r="G16" i="22"/>
  <c r="I15" i="22"/>
  <c r="H15" i="22"/>
  <c r="G15" i="22"/>
  <c r="I14" i="22"/>
  <c r="H14" i="22"/>
  <c r="G14" i="22"/>
  <c r="I11" i="22"/>
  <c r="H11" i="22"/>
  <c r="G11" i="22"/>
  <c r="F10" i="22"/>
  <c r="F12" i="22" s="1"/>
  <c r="E10" i="22"/>
  <c r="E12" i="22" s="1"/>
  <c r="D10" i="22"/>
  <c r="D12" i="22" s="1"/>
  <c r="C10" i="22"/>
  <c r="C12" i="22" s="1"/>
  <c r="I9" i="22"/>
  <c r="H9" i="22"/>
  <c r="G9" i="22"/>
  <c r="I8" i="22"/>
  <c r="H8" i="22"/>
  <c r="G8" i="22"/>
  <c r="I7" i="22"/>
  <c r="H7" i="22"/>
  <c r="G7" i="22"/>
  <c r="F95" i="23"/>
  <c r="F83" i="23"/>
  <c r="F33" i="23"/>
  <c r="I33" i="23" s="1"/>
  <c r="E33" i="23"/>
  <c r="H33" i="23" s="1"/>
  <c r="D33" i="23"/>
  <c r="G33" i="23" s="1"/>
  <c r="H32" i="23"/>
  <c r="I31" i="23"/>
  <c r="H31" i="23"/>
  <c r="G31" i="23"/>
  <c r="H30" i="23"/>
  <c r="I29" i="23"/>
  <c r="H29" i="23"/>
  <c r="G29" i="23"/>
  <c r="H28" i="23"/>
  <c r="I27" i="23"/>
  <c r="H27" i="23"/>
  <c r="G27" i="23"/>
  <c r="H26" i="23"/>
  <c r="I25" i="23"/>
  <c r="H25" i="23"/>
  <c r="G25" i="23"/>
  <c r="H24" i="23"/>
  <c r="F17" i="23"/>
  <c r="H17" i="23" s="1"/>
  <c r="E17" i="23"/>
  <c r="D17" i="23"/>
  <c r="C17" i="23"/>
  <c r="F19" i="23" s="1"/>
  <c r="I16" i="23"/>
  <c r="H16" i="23"/>
  <c r="G16" i="23"/>
  <c r="I15" i="23"/>
  <c r="H15" i="23"/>
  <c r="G15" i="23"/>
  <c r="I14" i="23"/>
  <c r="H14" i="23"/>
  <c r="G14" i="23"/>
  <c r="I11" i="23"/>
  <c r="H11" i="23"/>
  <c r="G11" i="23"/>
  <c r="F10" i="23"/>
  <c r="F12" i="23" s="1"/>
  <c r="E10" i="23"/>
  <c r="E12" i="23" s="1"/>
  <c r="D10" i="23"/>
  <c r="D12" i="23" s="1"/>
  <c r="C10" i="23"/>
  <c r="C12" i="23" s="1"/>
  <c r="I9" i="23"/>
  <c r="H9" i="23"/>
  <c r="G9" i="23"/>
  <c r="I8" i="23"/>
  <c r="H8" i="23"/>
  <c r="G8" i="23"/>
  <c r="I7" i="23"/>
  <c r="H7" i="23"/>
  <c r="G7" i="23"/>
  <c r="G45" i="40"/>
  <c r="H45" i="40" s="1"/>
  <c r="E45" i="40"/>
  <c r="F45" i="40" s="1"/>
  <c r="C45" i="40"/>
  <c r="F44" i="40"/>
  <c r="H43" i="40"/>
  <c r="F42" i="40"/>
  <c r="F40" i="40"/>
  <c r="H39" i="40"/>
  <c r="F38" i="40"/>
  <c r="F36" i="40"/>
  <c r="H35" i="40"/>
  <c r="F34" i="40"/>
  <c r="F32" i="40"/>
  <c r="H31" i="40"/>
  <c r="F30" i="40"/>
  <c r="F28" i="40"/>
  <c r="H27" i="40"/>
  <c r="F26" i="40"/>
  <c r="F24" i="40"/>
  <c r="H23" i="40"/>
  <c r="F22" i="40"/>
  <c r="F20" i="40"/>
  <c r="H19" i="40"/>
  <c r="F18" i="40"/>
  <c r="F16" i="40"/>
  <c r="H15" i="40"/>
  <c r="F14" i="40"/>
  <c r="F12" i="40"/>
  <c r="H11" i="40"/>
  <c r="F10" i="40"/>
  <c r="F8" i="40"/>
  <c r="H7" i="40"/>
  <c r="F6" i="40"/>
  <c r="G45" i="39"/>
  <c r="H45" i="39" s="1"/>
  <c r="E45" i="39"/>
  <c r="F45" i="39" s="1"/>
  <c r="C45" i="39"/>
  <c r="H44" i="39"/>
  <c r="F44" i="39"/>
  <c r="F42" i="39"/>
  <c r="H41" i="39"/>
  <c r="H40" i="39"/>
  <c r="F40" i="39"/>
  <c r="H38" i="39"/>
  <c r="F38" i="39"/>
  <c r="H37" i="39"/>
  <c r="H36" i="39"/>
  <c r="F36" i="39"/>
  <c r="H35" i="39"/>
  <c r="H34" i="39"/>
  <c r="F34" i="39"/>
  <c r="H33" i="39"/>
  <c r="H32" i="39"/>
  <c r="F32" i="39"/>
  <c r="H31" i="39"/>
  <c r="H30" i="39"/>
  <c r="F30" i="39"/>
  <c r="H29" i="39"/>
  <c r="H28" i="39"/>
  <c r="F28" i="39"/>
  <c r="H27" i="39"/>
  <c r="H26" i="39"/>
  <c r="F26" i="39"/>
  <c r="H25" i="39"/>
  <c r="H24" i="39"/>
  <c r="F24" i="39"/>
  <c r="H23" i="39"/>
  <c r="H22" i="39"/>
  <c r="F22" i="39"/>
  <c r="H21" i="39"/>
  <c r="H20" i="39"/>
  <c r="F20" i="39"/>
  <c r="H19" i="39"/>
  <c r="H18" i="39"/>
  <c r="F18" i="39"/>
  <c r="H17" i="39"/>
  <c r="H16" i="39"/>
  <c r="F16" i="39"/>
  <c r="H15" i="39"/>
  <c r="H14" i="39"/>
  <c r="F14" i="39"/>
  <c r="H13" i="39"/>
  <c r="H12" i="39"/>
  <c r="F12" i="39"/>
  <c r="H11" i="39"/>
  <c r="H10" i="39"/>
  <c r="F10" i="39"/>
  <c r="H9" i="39"/>
  <c r="H8" i="39"/>
  <c r="F8" i="39"/>
  <c r="H7" i="39"/>
  <c r="H6" i="39"/>
  <c r="F6" i="39"/>
  <c r="G14" i="2"/>
  <c r="H14" i="2"/>
  <c r="I14" i="2"/>
  <c r="G15" i="2"/>
  <c r="H15" i="2"/>
  <c r="I15" i="2"/>
  <c r="G16" i="2"/>
  <c r="H16" i="2"/>
  <c r="I16" i="2"/>
  <c r="I11" i="2"/>
  <c r="H11" i="2"/>
  <c r="G11" i="2"/>
  <c r="I9" i="2"/>
  <c r="H9" i="2"/>
  <c r="G9" i="2"/>
  <c r="I8" i="2"/>
  <c r="H8" i="2"/>
  <c r="G8" i="2"/>
  <c r="I7" i="2"/>
  <c r="H7" i="2"/>
  <c r="G7" i="2"/>
  <c r="K51" i="38"/>
  <c r="K48" i="38"/>
  <c r="K51" i="37"/>
  <c r="K48" i="37"/>
  <c r="K51" i="36"/>
  <c r="K48" i="36"/>
  <c r="K51" i="35"/>
  <c r="K48" i="35"/>
  <c r="K51" i="34"/>
  <c r="K48" i="34"/>
  <c r="E12" i="27"/>
  <c r="D12" i="27"/>
  <c r="C12" i="27"/>
  <c r="E12" i="26"/>
  <c r="D12" i="26"/>
  <c r="C12" i="26"/>
  <c r="C167" i="24" l="1"/>
  <c r="C171" i="24"/>
  <c r="C171" i="3" s="1"/>
  <c r="C169" i="24"/>
  <c r="C169" i="3" s="1"/>
  <c r="E172" i="24"/>
  <c r="E172" i="3" s="1"/>
  <c r="E171" i="24"/>
  <c r="E171" i="3" s="1"/>
  <c r="E170" i="24"/>
  <c r="E170" i="3" s="1"/>
  <c r="E169" i="24"/>
  <c r="E169" i="3" s="1"/>
  <c r="E168" i="24"/>
  <c r="E168" i="3" s="1"/>
  <c r="E167" i="24"/>
  <c r="F19" i="22"/>
  <c r="F74" i="21"/>
  <c r="F19" i="20"/>
  <c r="F74" i="20"/>
  <c r="C172" i="24"/>
  <c r="C172" i="3" s="1"/>
  <c r="C170" i="24"/>
  <c r="C170" i="3" s="1"/>
  <c r="C168" i="24"/>
  <c r="C168" i="3" s="1"/>
  <c r="D172" i="24"/>
  <c r="D172" i="3" s="1"/>
  <c r="D171" i="24"/>
  <c r="D171" i="3" s="1"/>
  <c r="D170" i="24"/>
  <c r="D170" i="3" s="1"/>
  <c r="D169" i="24"/>
  <c r="D169" i="3" s="1"/>
  <c r="D168" i="24"/>
  <c r="D168" i="3" s="1"/>
  <c r="D167" i="24"/>
  <c r="H17" i="19"/>
  <c r="F19" i="19"/>
  <c r="F63" i="21"/>
  <c r="H17" i="21"/>
  <c r="F19" i="21"/>
  <c r="E20" i="24"/>
  <c r="H9" i="40"/>
  <c r="H13" i="40"/>
  <c r="H17" i="40"/>
  <c r="H21" i="40"/>
  <c r="H25" i="40"/>
  <c r="H29" i="40"/>
  <c r="H33" i="40"/>
  <c r="H37" i="40"/>
  <c r="H41" i="40"/>
  <c r="H39" i="39"/>
  <c r="H42" i="39"/>
  <c r="H43" i="39"/>
  <c r="F7" i="39"/>
  <c r="F9" i="39"/>
  <c r="F11" i="39"/>
  <c r="F13" i="39"/>
  <c r="F15" i="39"/>
  <c r="F17" i="39"/>
  <c r="F19" i="39"/>
  <c r="F21" i="39"/>
  <c r="F23" i="39"/>
  <c r="F25" i="39"/>
  <c r="F27" i="39"/>
  <c r="F29" i="39"/>
  <c r="F31" i="39"/>
  <c r="F33" i="39"/>
  <c r="F35" i="39"/>
  <c r="F37" i="39"/>
  <c r="F39" i="39"/>
  <c r="F41" i="39"/>
  <c r="F43" i="39"/>
  <c r="H17" i="20"/>
  <c r="F18" i="19"/>
  <c r="I12" i="19"/>
  <c r="G12" i="19"/>
  <c r="H12" i="19"/>
  <c r="G10" i="19"/>
  <c r="I10" i="19"/>
  <c r="G17" i="19"/>
  <c r="I17" i="19"/>
  <c r="G24" i="19"/>
  <c r="I24" i="19"/>
  <c r="G26" i="19"/>
  <c r="I26" i="19"/>
  <c r="G28" i="19"/>
  <c r="I28" i="19"/>
  <c r="G30" i="19"/>
  <c r="I30" i="19"/>
  <c r="G32" i="19"/>
  <c r="I32" i="19"/>
  <c r="H10" i="19"/>
  <c r="F18" i="20"/>
  <c r="F20" i="20" s="1"/>
  <c r="I12" i="20"/>
  <c r="G12" i="20"/>
  <c r="H12" i="20"/>
  <c r="G10" i="20"/>
  <c r="I10" i="20"/>
  <c r="G17" i="20"/>
  <c r="J36" i="35" s="1"/>
  <c r="G36" i="35" s="1"/>
  <c r="I17" i="20"/>
  <c r="G24" i="20"/>
  <c r="I24" i="20"/>
  <c r="G26" i="20"/>
  <c r="I26" i="20"/>
  <c r="G28" i="20"/>
  <c r="I28" i="20"/>
  <c r="G30" i="20"/>
  <c r="I30" i="20"/>
  <c r="G32" i="20"/>
  <c r="I32" i="20"/>
  <c r="H10" i="20"/>
  <c r="F18" i="21"/>
  <c r="F20" i="21" s="1"/>
  <c r="I12" i="21"/>
  <c r="G12" i="21"/>
  <c r="H12" i="21"/>
  <c r="G10" i="21"/>
  <c r="I10" i="21"/>
  <c r="G17" i="21"/>
  <c r="J36" i="36" s="1"/>
  <c r="G36" i="36" s="1"/>
  <c r="I17" i="21"/>
  <c r="G30" i="21"/>
  <c r="I30" i="21"/>
  <c r="G32" i="21"/>
  <c r="I32" i="21"/>
  <c r="H10" i="21"/>
  <c r="F18" i="22"/>
  <c r="F20" i="22" s="1"/>
  <c r="I12" i="22"/>
  <c r="G12" i="22"/>
  <c r="H12" i="22"/>
  <c r="G10" i="22"/>
  <c r="I10" i="22"/>
  <c r="G17" i="22"/>
  <c r="I17" i="22"/>
  <c r="G24" i="22"/>
  <c r="I24" i="22"/>
  <c r="G26" i="22"/>
  <c r="I26" i="22"/>
  <c r="G28" i="22"/>
  <c r="I28" i="22"/>
  <c r="G30" i="22"/>
  <c r="I30" i="22"/>
  <c r="G32" i="22"/>
  <c r="I32" i="22"/>
  <c r="H10" i="22"/>
  <c r="F18" i="23"/>
  <c r="F20" i="23" s="1"/>
  <c r="I12" i="23"/>
  <c r="G12" i="23"/>
  <c r="J36" i="38" s="1"/>
  <c r="G36" i="38" s="1"/>
  <c r="H12" i="23"/>
  <c r="G10" i="23"/>
  <c r="I10" i="23"/>
  <c r="G17" i="23"/>
  <c r="I17" i="23"/>
  <c r="G24" i="23"/>
  <c r="I24" i="23"/>
  <c r="G26" i="23"/>
  <c r="I26" i="23"/>
  <c r="G28" i="23"/>
  <c r="I28" i="23"/>
  <c r="G30" i="23"/>
  <c r="I30" i="23"/>
  <c r="G32" i="23"/>
  <c r="I32" i="23"/>
  <c r="H10" i="23"/>
  <c r="H6" i="40"/>
  <c r="F7" i="40"/>
  <c r="H8" i="40"/>
  <c r="F9" i="40"/>
  <c r="H10" i="40"/>
  <c r="F11" i="40"/>
  <c r="H12" i="40"/>
  <c r="F13" i="40"/>
  <c r="H14" i="40"/>
  <c r="F15" i="40"/>
  <c r="H16" i="40"/>
  <c r="F17" i="40"/>
  <c r="H18" i="40"/>
  <c r="F19" i="40"/>
  <c r="H20" i="40"/>
  <c r="F21" i="40"/>
  <c r="H22" i="40"/>
  <c r="F23" i="40"/>
  <c r="H24" i="40"/>
  <c r="F25" i="40"/>
  <c r="H26" i="40"/>
  <c r="F27" i="40"/>
  <c r="H28" i="40"/>
  <c r="F29" i="40"/>
  <c r="H30" i="40"/>
  <c r="F31" i="40"/>
  <c r="H32" i="40"/>
  <c r="F33" i="40"/>
  <c r="H34" i="40"/>
  <c r="F35" i="40"/>
  <c r="H36" i="40"/>
  <c r="F37" i="40"/>
  <c r="H38" i="40"/>
  <c r="F39" i="40"/>
  <c r="H40" i="40"/>
  <c r="F41" i="40"/>
  <c r="H42" i="40"/>
  <c r="F43" i="40"/>
  <c r="H44" i="40"/>
  <c r="J36" i="37" l="1"/>
  <c r="G36" i="37" s="1"/>
  <c r="D167" i="3"/>
  <c r="D173" i="3" s="1"/>
  <c r="D173" i="24"/>
  <c r="E167" i="3"/>
  <c r="E173" i="3" s="1"/>
  <c r="E173" i="24"/>
  <c r="C167" i="3"/>
  <c r="C173" i="3" s="1"/>
  <c r="C173" i="24"/>
  <c r="J36" i="34"/>
  <c r="G36" i="34" s="1"/>
  <c r="F20" i="19"/>
  <c r="F95" i="2"/>
  <c r="F83" i="2"/>
  <c r="C17" i="2"/>
  <c r="D17" i="2"/>
  <c r="E17" i="2"/>
  <c r="F17" i="2"/>
  <c r="F10" i="2"/>
  <c r="F12" i="2"/>
  <c r="E10" i="2"/>
  <c r="H10" i="2" s="1"/>
  <c r="E12" i="2"/>
  <c r="H12" i="2" s="1"/>
  <c r="D10" i="2"/>
  <c r="D12" i="2" s="1"/>
  <c r="C10" i="2"/>
  <c r="C12" i="2"/>
  <c r="F33" i="2"/>
  <c r="E33" i="2"/>
  <c r="D33" i="2"/>
  <c r="E12" i="5"/>
  <c r="D12" i="5"/>
  <c r="C12" i="5"/>
  <c r="G45" i="10"/>
  <c r="E45" i="10"/>
  <c r="C45" i="10"/>
  <c r="H33" i="2" l="1"/>
  <c r="H32" i="2"/>
  <c r="H31" i="2"/>
  <c r="H30" i="2"/>
  <c r="H29" i="2"/>
  <c r="H28" i="2"/>
  <c r="H27" i="2"/>
  <c r="H26" i="2"/>
  <c r="H25" i="2"/>
  <c r="H24" i="2"/>
  <c r="I33" i="2"/>
  <c r="I32" i="2"/>
  <c r="I31" i="2"/>
  <c r="I30" i="2"/>
  <c r="I29" i="2"/>
  <c r="I28" i="2"/>
  <c r="I27" i="2"/>
  <c r="I26" i="2"/>
  <c r="I24" i="2"/>
  <c r="I25" i="2"/>
  <c r="G33" i="2"/>
  <c r="G31" i="2"/>
  <c r="G29" i="2"/>
  <c r="G27" i="2"/>
  <c r="G25" i="2"/>
  <c r="G30" i="2"/>
  <c r="G28" i="2"/>
  <c r="G26" i="2"/>
  <c r="G24" i="2"/>
  <c r="G32" i="2"/>
  <c r="F19" i="2"/>
  <c r="H17" i="2"/>
  <c r="G17" i="2"/>
  <c r="I17" i="2"/>
  <c r="F18" i="2"/>
  <c r="F20" i="2" s="1"/>
  <c r="I12" i="2"/>
  <c r="G12" i="2"/>
  <c r="J36" i="9" s="1"/>
  <c r="G36" i="9" s="1"/>
  <c r="I10" i="2"/>
  <c r="G10" i="2"/>
  <c r="F8" i="10"/>
  <c r="F10" i="10"/>
  <c r="F12" i="10"/>
  <c r="F14" i="10"/>
  <c r="F16" i="10"/>
  <c r="F18" i="10"/>
  <c r="F20" i="10"/>
  <c r="F22" i="10"/>
  <c r="F24" i="10"/>
  <c r="F26" i="10"/>
  <c r="F28" i="10"/>
  <c r="F30" i="10"/>
  <c r="F32" i="10"/>
  <c r="F34" i="10"/>
  <c r="F36" i="10"/>
  <c r="F40" i="10"/>
  <c r="F42" i="10"/>
  <c r="F44" i="10"/>
  <c r="F7" i="10"/>
  <c r="F9" i="10"/>
  <c r="F11" i="10"/>
  <c r="F13" i="10"/>
  <c r="F15" i="10"/>
  <c r="F17" i="10"/>
  <c r="F19" i="10"/>
  <c r="F21" i="10"/>
  <c r="F23" i="10"/>
  <c r="F25" i="10"/>
  <c r="F27" i="10"/>
  <c r="F29" i="10"/>
  <c r="F31" i="10"/>
  <c r="F33" i="10"/>
  <c r="F35" i="10"/>
  <c r="F37" i="10"/>
  <c r="F39" i="10"/>
  <c r="F41" i="10"/>
  <c r="F43" i="10"/>
  <c r="F45" i="10"/>
  <c r="F38" i="10"/>
  <c r="F6" i="10"/>
  <c r="H8" i="10"/>
  <c r="H10" i="10"/>
  <c r="H12" i="10"/>
  <c r="H14" i="10"/>
  <c r="H16" i="10"/>
  <c r="H18" i="10"/>
  <c r="H20" i="10"/>
  <c r="H22" i="10"/>
  <c r="H24" i="10"/>
  <c r="H26" i="10"/>
  <c r="H28" i="10"/>
  <c r="H30" i="10"/>
  <c r="H32" i="10"/>
  <c r="H34" i="10"/>
  <c r="H36" i="10"/>
  <c r="H38" i="10"/>
  <c r="H40" i="10"/>
  <c r="H42" i="10"/>
  <c r="H44" i="10"/>
  <c r="H6" i="10"/>
  <c r="H7" i="10"/>
  <c r="H9" i="10"/>
  <c r="H11" i="10"/>
  <c r="H13" i="10"/>
  <c r="H15" i="10"/>
  <c r="H17" i="10"/>
  <c r="H19" i="10"/>
  <c r="H21" i="10"/>
  <c r="H23" i="10"/>
  <c r="H25" i="10"/>
  <c r="H27" i="10"/>
  <c r="H29" i="10"/>
  <c r="H31" i="10"/>
  <c r="H33" i="10"/>
  <c r="H35" i="10"/>
  <c r="H37" i="10"/>
  <c r="H39" i="10"/>
  <c r="H41" i="10"/>
  <c r="H43" i="10"/>
  <c r="H45" i="10"/>
</calcChain>
</file>

<file path=xl/sharedStrings.xml><?xml version="1.0" encoding="utf-8"?>
<sst xmlns="http://schemas.openxmlformats.org/spreadsheetml/2006/main" count="5681" uniqueCount="1166">
  <si>
    <r>
      <t xml:space="preserve">Institutional Enrollment - Men and Women </t>
    </r>
    <r>
      <rPr>
        <sz val="10"/>
        <rFont val="Arial"/>
        <family val="2"/>
      </rPr>
      <t>Provide numbers of students for each of the following categories as of the institution's official fall reporting date or as of October 15, 2010. Note: Report students formerly designated as “first professional” in the graduate cells.</t>
    </r>
  </si>
  <si>
    <r>
      <t xml:space="preserve">Enrollment by Racial/Ethnic Category. </t>
    </r>
    <r>
      <rPr>
        <sz val="10"/>
        <rFont val="Arial"/>
        <family val="2"/>
      </rPr>
      <t xml:space="preserve">Provide numbers of undergraduate students for each of the following categories as of the institution's official fall reporting date or as of October 15, 2010. Include international students only in the category "Nonresident aliens." Complete the "Total Undergraduates" column only if you cannot provide data for the first two columns. Report as your institution reports to IPEDS: persons who are Hispanic should be reported only on the Hispanic line, not under any race, and persons who are non-Hispanic multi-racial should be reported only under "Two or more races."   </t>
    </r>
  </si>
  <si>
    <t>Black or African American, non-Hispanic</t>
  </si>
  <si>
    <t>American Indian or Alaska Native, non-Hispanic</t>
  </si>
  <si>
    <t>Asian, non-Hispanic</t>
  </si>
  <si>
    <t>Native Hawaiian or other Pacific Islander, non-Hispanic</t>
  </si>
  <si>
    <t>Two or more races, non-Hispanic</t>
  </si>
  <si>
    <t>Race and/or ethnicity unknown</t>
  </si>
  <si>
    <t>Number of degrees awarded from July 1, 2009 to June 30, 2010</t>
  </si>
  <si>
    <t>The items in this section correspond to data elements collected by the IPEDS Web-based Data Collection System's Graduation Rate Survey (GRS). For complete instructions and definitions of data elements, see the IPEDS GRS instructions and glossary on the 2010 Web-based survey.</t>
  </si>
  <si>
    <t>Fall 2004 Cohort</t>
  </si>
  <si>
    <t>Initial 2004 cohort of first-time, full-time bachelor's (or equivalent) degree-seeking undergraduate students; total all students:</t>
  </si>
  <si>
    <t xml:space="preserve">Of the initial 2004 cohort, how many did not persist and did not graduate for the following reasons: death, permanent disability, service in the armed forces, foreign aid service of the federal government, or official church missions; total allowable exclusions: </t>
  </si>
  <si>
    <t>Final 2004 cohort, after adjusting for allowable exclusions: (subtract question B5 from question B4)</t>
  </si>
  <si>
    <t xml:space="preserve">Six-year graduation rate for 2004 cohort (question B10 divided by question B6): </t>
  </si>
  <si>
    <t xml:space="preserve">Of the initial 2004 cohort, how many completed the program in four years or less (by August 31, 2008): </t>
  </si>
  <si>
    <t xml:space="preserve">Of the initial 2004 cohort, how many completed the program in more than four years but in five years or less (after August 31, 2008 and by August 31, 2009): </t>
  </si>
  <si>
    <t xml:space="preserve">Of the initial 2004 cohort, how many completed the program in more than five years but in six years or less (after August 31, 2009 and by August 31, 2010): </t>
  </si>
  <si>
    <t>Please provide data for the 2007 cohort if available. If 2007 cohort data are not available, provide data for the 2006 cohort.</t>
  </si>
  <si>
    <t>2007 Cohort</t>
  </si>
  <si>
    <t xml:space="preserve">Of the initial 2007 cohort, how many did not persist and did not graduate for the following reasons: death, permanent disability, service in the armed forces, foreign aid service of the federal government, or official church missions; total allowable exclusions: </t>
  </si>
  <si>
    <t>Final 2007 cohort, after adjusting for allowable exclusions (Subtract question B13 from question B12):</t>
  </si>
  <si>
    <t xml:space="preserve">Initial 2007 cohort, total of first-time, full-time degree/certificate-seeking students: </t>
  </si>
  <si>
    <r>
      <t xml:space="preserve">If yes, place check marks in the appropriate boxes below to reflect your institution’s policies for use in admission for </t>
    </r>
    <r>
      <rPr>
        <b/>
        <sz val="10"/>
        <rFont val="Arial"/>
        <family val="2"/>
      </rPr>
      <t>Fall 2012</t>
    </r>
    <r>
      <rPr>
        <sz val="10"/>
        <rFont val="Arial"/>
        <family val="2"/>
      </rPr>
      <t>.</t>
    </r>
  </si>
  <si>
    <r>
      <t xml:space="preserve">If your institution will make use of the ACT in </t>
    </r>
    <r>
      <rPr>
        <b/>
        <sz val="10"/>
        <color indexed="8"/>
        <rFont val="Arial"/>
        <family val="2"/>
      </rPr>
      <t>admission</t>
    </r>
    <r>
      <rPr>
        <sz val="10"/>
        <color indexed="8"/>
        <rFont val="Arial"/>
        <family val="2"/>
      </rPr>
      <t xml:space="preserve"> decisions for first-time, first-year, degree-seeking applicants for </t>
    </r>
    <r>
      <rPr>
        <b/>
        <sz val="10"/>
        <color indexed="8"/>
        <rFont val="Arial"/>
        <family val="2"/>
      </rPr>
      <t>Fall 2012</t>
    </r>
    <r>
      <rPr>
        <sz val="10"/>
        <color indexed="8"/>
        <rFont val="Arial"/>
        <family val="2"/>
      </rPr>
      <t>, please indicate which ONE of the following applies: (regardless of whether the writing score will be used in the admissions process):</t>
    </r>
  </si>
  <si>
    <t>Please indicate which tests your institution uses for placement (e.g., state tests):</t>
  </si>
  <si>
    <t>SAT</t>
  </si>
  <si>
    <t>AP</t>
  </si>
  <si>
    <t>CLEP</t>
  </si>
  <si>
    <t>Institutional Exam</t>
  </si>
  <si>
    <t>State Exam (specify):</t>
  </si>
  <si>
    <t>Percent who had GPA of 3.75 and higher</t>
  </si>
  <si>
    <t>Percent who had GPA between 3.50 and 3.74</t>
  </si>
  <si>
    <t>Percent who had GPA between 3.25 and 3.49</t>
  </si>
  <si>
    <t>Percent who had GPA between 3.00 and 3.24</t>
  </si>
  <si>
    <t>Percent who had GPA between 2.50 and 2.99</t>
  </si>
  <si>
    <t>Percent who had GPA between 2.0 and 2.49</t>
  </si>
  <si>
    <t>If you have an application fee and an on-line application option, please indicate policy for students who apply on-line:</t>
  </si>
  <si>
    <t>Same fee:</t>
  </si>
  <si>
    <t>Free:</t>
  </si>
  <si>
    <t>Reduced:</t>
  </si>
  <si>
    <t>Can on-line application fee be waived for applicants with financial need?</t>
  </si>
  <si>
    <t>Are first-time, first-year students accepted for terms other than the fall?</t>
  </si>
  <si>
    <t xml:space="preserve">Amount of housing deposit: </t>
  </si>
  <si>
    <t>Refundable if student does not enroll?</t>
  </si>
  <si>
    <t xml:space="preserve">     Yes, in full</t>
  </si>
  <si>
    <t xml:space="preserve">     Yes, in part</t>
  </si>
  <si>
    <t xml:space="preserve">     No</t>
  </si>
  <si>
    <t xml:space="preserve">Do you have a nonbinding early action plan whereby students are notified of an admission decision well in advance of the regular notification date but do not have to commit to attending your college? </t>
  </si>
  <si>
    <t>Is your early action plan a “restrictive” plan under which you limit students from applying to other early plans?</t>
  </si>
  <si>
    <r>
      <t>At Least 1 But Less Than 2 Academic Years:</t>
    </r>
    <r>
      <rPr>
        <sz val="10"/>
        <color indexed="8"/>
        <rFont val="Arial"/>
        <family val="2"/>
      </rPr>
      <t xml:space="preserve"> Requires completion of an organized program of study at the postsecondary level (below the baccalaureate degree) in at least 1 but less than 2 full-time equivalent academic years, or designed for completion in at least 30 but less than 60 credit hours, or in at least 900 but less than 1,800 contact hours.</t>
    </r>
  </si>
  <si>
    <r>
      <t>At Least 2 But Less Than 4 Academic Years:</t>
    </r>
    <r>
      <rPr>
        <sz val="10"/>
        <color indexed="8"/>
        <rFont val="Arial"/>
        <family val="2"/>
      </rPr>
      <t xml:space="preserve"> Requires completion of an organized program of study at the postsecondary level (below the baccalaureate degree) in at least 2 but less than 4 full-time equivalent academic years, or designed for completion in at least 60 but less than 120 credit hours, or in at least 1,800 but less than 3,600 contact hours.</t>
    </r>
  </si>
  <si>
    <r>
      <t xml:space="preserve">Private institution: </t>
    </r>
    <r>
      <rPr>
        <sz val="10"/>
        <color indexed="8"/>
        <rFont val="Arial"/>
        <family val="2"/>
      </rPr>
      <t>An educational institution controlled by a private individual(s) or by a nongovernmental agency, usually supported primarily by other than public funds, and operated by other than publicly elected or appointed officials.</t>
    </r>
  </si>
  <si>
    <r>
      <t xml:space="preserve">Private for-profit institution: </t>
    </r>
    <r>
      <rPr>
        <sz val="10"/>
        <color indexed="8"/>
        <rFont val="Arial"/>
        <family val="2"/>
      </rPr>
      <t>A private institution in which the individual(s) or agency in control receives compensation, other than wages, rent, or other expenses for the assumption of risk.</t>
    </r>
  </si>
  <si>
    <r>
      <t xml:space="preserve">Private nonprofit institution: </t>
    </r>
    <r>
      <rPr>
        <sz val="10"/>
        <color indexed="8"/>
        <rFont val="Arial"/>
        <family val="2"/>
      </rPr>
      <t>A private institution in which the individual(s) or agency in control receives no compensation, other than wages, rent, or other expenses for the assumption of risk. These include both independent nonprofit schools and those affiliated with a religious organization.</t>
    </r>
  </si>
  <si>
    <r>
      <t xml:space="preserve">Proprietary institution: </t>
    </r>
    <r>
      <rPr>
        <sz val="10"/>
        <color indexed="8"/>
        <rFont val="Arial"/>
        <family val="2"/>
      </rPr>
      <t>See</t>
    </r>
    <r>
      <rPr>
        <b/>
        <sz val="10"/>
        <color indexed="8"/>
        <rFont val="Arial"/>
        <family val="2"/>
      </rPr>
      <t xml:space="preserve"> Private for-profit institution.</t>
    </r>
  </si>
  <si>
    <t>Please provide data for the Fall 2004 cohort if available. If Fall 2004 cohort data are 
not available, provide data for the Fall 2003 cohort.</t>
  </si>
  <si>
    <t>Report for the cohort of full-time first-time bachelor's (or equivalent) degree-seeking undergraduate students who entered in Fall 2004. Include in the cohort those who entered your institution during the summer term preceding Fall 2004.</t>
  </si>
  <si>
    <t>Report for the cohort of full-time first-time bachelor's (or equivalent) degree-seeking undergraduate students who entered in Fall 2003. Include in the cohort those who entered your institution during the summer term preceding Fall 2003.</t>
  </si>
  <si>
    <t>Report for the cohort of all full-time, first-time bachelor’s (or equivalent) degree-seeking undergraduate students who entered in Fall 2009 (or the preceding summer term). The initial cohort may be adjusted for students who departed for the following reasons: death, permanent disability, service in the armed forces, foreign aid service of the federal government or official church missions. No other adjustments to the initial cohort should be made.</t>
  </si>
  <si>
    <t xml:space="preserve">For the cohort of all full-time bachelor’s (or equivalent) degree-seeking undergraduate students who entered your institution as freshmen in Fall 2009 (or the preceding summer term), what percentage was enrolled at your institution as of the date your institution calculates its official enrollment in Fall 2010? </t>
  </si>
  <si>
    <r>
      <t xml:space="preserve">First-time, first-year, (freshmen) students: </t>
    </r>
    <r>
      <rPr>
        <sz val="10"/>
        <rFont val="Arial"/>
        <family val="2"/>
      </rPr>
      <t>Provide the number of degree-seeking, first-time, first-year students who applied, were admitted, and enrolled (full- or part-time) in Fall 2010. Include early decision, early action, and students who began studies during summer in this cohort. Applicants should include only those students who fulfilled the requirements for consideration for admission (i.e., who completed actionable applications) and who have been notified of one of the following actions: admission, nonadmission, placement on waiting list, or application withdrawn (by applicant or institution). Admitted applicants should include wait-listed students who were subsequently offered admission.</t>
    </r>
  </si>
  <si>
    <t>If yes, please answer the questions below for Fall 2010 admissions:</t>
  </si>
  <si>
    <r>
      <t xml:space="preserve">Provide percentages for </t>
    </r>
    <r>
      <rPr>
        <b/>
        <sz val="10"/>
        <color indexed="8"/>
        <rFont val="Arial"/>
        <family val="2"/>
      </rPr>
      <t>ALL enrolled, degree-seeking, full-time and part-time, first-time, first-year (freshman)</t>
    </r>
    <r>
      <rPr>
        <sz val="10"/>
        <color indexed="8"/>
        <rFont val="Arial"/>
        <family val="2"/>
      </rPr>
      <t xml:space="preserve"> </t>
    </r>
    <r>
      <rPr>
        <b/>
        <sz val="10"/>
        <color indexed="8"/>
        <rFont val="Arial"/>
        <family val="2"/>
      </rPr>
      <t xml:space="preserve">students </t>
    </r>
    <r>
      <rPr>
        <sz val="10"/>
        <color indexed="8"/>
        <rFont val="Arial"/>
        <family val="2"/>
      </rPr>
      <t>enrolled in Fall 2010, including students who began studies during summer, international students/nonresident aliens, and students admitted under special arrangements.</t>
    </r>
  </si>
  <si>
    <r>
      <t xml:space="preserve">Percent and number of first-time, first-year (freshman) students enrolled in Fall 2010 who submitted national standardized (SAT/ACT) test scores.  </t>
    </r>
    <r>
      <rPr>
        <sz val="10"/>
        <rFont val="Arial"/>
        <family val="2"/>
      </rPr>
      <t xml:space="preserve">Include information for </t>
    </r>
    <r>
      <rPr>
        <b/>
        <sz val="10"/>
        <rFont val="Arial"/>
        <family val="2"/>
      </rPr>
      <t>ALL enrolled, degree-seeking, first-time, first-year (freshman) students who submitted test scores</t>
    </r>
    <r>
      <rPr>
        <sz val="10"/>
        <rFont val="Arial"/>
        <family val="2"/>
      </rPr>
      <t>.  Do not include partial test scores (e.g., mathematics scores but not critical reading for a category of students) or combine other standardized test results (such as TOEFL) in this item. Do not convert SAT scores to ACT scores and vice versa. The 25th percentile is the score that 25 percent scored at or below; the 75th percentile score is the one that 25 percent scored at or above.</t>
    </r>
  </si>
  <si>
    <t>Provide the number of students who applied, were admitted, and enrolled as degree-seeking transfer students in Fall 2010.</t>
  </si>
  <si>
    <t>Exchange student program (domestic)</t>
  </si>
  <si>
    <t>External degree program</t>
  </si>
  <si>
    <t>Honors Program</t>
  </si>
  <si>
    <t>Independent study</t>
  </si>
  <si>
    <t>Internships</t>
  </si>
  <si>
    <t>Liberal arts/career combination</t>
  </si>
  <si>
    <t>Student-designed major</t>
  </si>
  <si>
    <t>Study abroad</t>
  </si>
  <si>
    <t>Teacher certification program</t>
  </si>
  <si>
    <t>Weekend college</t>
  </si>
  <si>
    <t>Other (specify):</t>
  </si>
  <si>
    <t>Areas in which all or most students are required to complete some course work prior to graduation:</t>
  </si>
  <si>
    <t>Arts/fine arts</t>
  </si>
  <si>
    <t>Computer literacy</t>
  </si>
  <si>
    <t>English (including composition)</t>
  </si>
  <si>
    <t>Foreign languages</t>
  </si>
  <si>
    <t>Humanities</t>
  </si>
  <si>
    <t>Philosophy</t>
  </si>
  <si>
    <t>Sciences (biological or physical)</t>
  </si>
  <si>
    <t>Social science</t>
  </si>
  <si>
    <t>Does an open admission policy, if reported, apply to transfer students?</t>
  </si>
  <si>
    <t>Number</t>
  </si>
  <si>
    <t>Minimum number of credits that transfers must complete at your institution to earn an associate degree:</t>
  </si>
  <si>
    <t>Describe other transfer credit policies:</t>
  </si>
  <si>
    <t>Does your institution enroll transfer students?  (If no, please skip to Section E)</t>
  </si>
  <si>
    <t xml:space="preserve">If yes, may transfer students earn advanced standing credit by transferring credits earned from course work completed at other colleges/universities?  </t>
  </si>
  <si>
    <t>D1</t>
  </si>
  <si>
    <t>D2</t>
  </si>
  <si>
    <t>D3</t>
  </si>
  <si>
    <t>D4</t>
  </si>
  <si>
    <t>D5</t>
  </si>
  <si>
    <t>Winter</t>
  </si>
  <si>
    <t xml:space="preserve">If yes, what is the minimum number of credits and the unit of measure?  </t>
  </si>
  <si>
    <t>If a minimum high school grade point average is required of transfer applicants, specify (on a 4.0 scale):</t>
  </si>
  <si>
    <t>If a minimum college grade point average is required of transfer applicants, specify (on a 4.0 scale):</t>
  </si>
  <si>
    <t>D6</t>
  </si>
  <si>
    <t>D7</t>
  </si>
  <si>
    <t>D8</t>
  </si>
  <si>
    <t>List application priority, closing, notification, and candidate reply dates for transfer students. If applications are reviewed on a continuous or rolling basis, place a check mark in the “Rolling admission” column.</t>
  </si>
  <si>
    <t>D9</t>
  </si>
  <si>
    <t>D10</t>
  </si>
  <si>
    <t>D11</t>
  </si>
  <si>
    <t xml:space="preserve">Describe additional requirements for transfer admission, if applicable: </t>
  </si>
  <si>
    <t>Transfer Credit Policies</t>
  </si>
  <si>
    <t>D12</t>
  </si>
  <si>
    <t xml:space="preserve">Report the lowest grade earned for any course that may be transferred for credit:  </t>
  </si>
  <si>
    <t>Unit Type</t>
  </si>
  <si>
    <r>
      <t xml:space="preserve">Minority affiliation (as admission factor): </t>
    </r>
    <r>
      <rPr>
        <sz val="10"/>
        <color indexed="8"/>
        <rFont val="Arial"/>
        <family val="2"/>
      </rPr>
      <t>Special consideration in the admission process for members of designated racial/ethnic minority groups.</t>
    </r>
  </si>
  <si>
    <r>
      <t xml:space="preserve">*Minority student center: </t>
    </r>
    <r>
      <rPr>
        <sz val="10"/>
        <color indexed="8"/>
        <rFont val="Arial"/>
        <family val="2"/>
      </rPr>
      <t>Center with programs, activities, and/or services intended to enhance the college experience of students of color.</t>
    </r>
  </si>
  <si>
    <r>
      <t xml:space="preserve">Nonresident alien: </t>
    </r>
    <r>
      <rPr>
        <sz val="10"/>
        <color indexed="8"/>
        <rFont val="Arial"/>
        <family val="2"/>
      </rPr>
      <t>A person who is not a citizen or national of the United States and who is in this country on a visa or temporary basis and does not have the right to remain indefinitely.</t>
    </r>
  </si>
  <si>
    <r>
      <t xml:space="preserve">*On-campus day care: </t>
    </r>
    <r>
      <rPr>
        <sz val="10"/>
        <color indexed="8"/>
        <rFont val="Arial"/>
        <family val="2"/>
      </rPr>
      <t>Licensed day care for students’ children (usually age 3 and up); usually for a fee.</t>
    </r>
  </si>
  <si>
    <r>
      <t xml:space="preserve">Open admission: </t>
    </r>
    <r>
      <rPr>
        <sz val="10"/>
        <color indexed="8"/>
        <rFont val="Arial"/>
        <family val="2"/>
      </rPr>
      <t>Admission policy under which virtually all secondary school graduates or students with GED equivalency diplomas are admitted without regard to academic record, test scores, or other qualifications.</t>
    </r>
  </si>
  <si>
    <r>
      <t xml:space="preserve">Other expenses (costs): </t>
    </r>
    <r>
      <rPr>
        <sz val="10"/>
        <color indexed="8"/>
        <rFont val="Arial"/>
        <family val="2"/>
      </rPr>
      <t>Include average costs for clothing, laundry, entertainment, medical (if not a required fee), and furnishings.</t>
    </r>
  </si>
  <si>
    <r>
      <t xml:space="preserve">Out-of-state tuition: </t>
    </r>
    <r>
      <rPr>
        <sz val="10"/>
        <color indexed="8"/>
        <rFont val="Arial"/>
        <family val="2"/>
      </rPr>
      <t>The tuition charged by institutions to those students who do not meet the institution’s or state’s residency requirements.</t>
    </r>
  </si>
  <si>
    <r>
      <t xml:space="preserve">Part-time student (undergraduate): </t>
    </r>
    <r>
      <rPr>
        <sz val="10"/>
        <color indexed="8"/>
        <rFont val="Arial"/>
        <family val="2"/>
      </rPr>
      <t>A student enrolled for fewer than 12 credits per semester or quarter, or fewer than 24 contact hours a week each term.</t>
    </r>
  </si>
  <si>
    <r>
      <t>*Personal counseling</t>
    </r>
    <r>
      <rPr>
        <sz val="10"/>
        <color indexed="8"/>
        <rFont val="Arial"/>
        <family val="2"/>
      </rPr>
      <t>: One-on-one or group counseling with trained professionals for students who want to explore personal, educational, or vocational issues.</t>
    </r>
  </si>
  <si>
    <t>Types of Aid Available</t>
  </si>
  <si>
    <t>Loans</t>
  </si>
  <si>
    <t>FEDERAL DIRECT STUDENT LOAN PROGRAM (DIRECT LOAN)</t>
  </si>
  <si>
    <t>Direct Subsidized Stafford Loans</t>
  </si>
  <si>
    <t>Direct Unsubsidized Stafford Loans</t>
  </si>
  <si>
    <t>Direct PLUS Loans</t>
  </si>
  <si>
    <t>Federal Perkins Loans</t>
  </si>
  <si>
    <t>SAT essay</t>
  </si>
  <si>
    <t>ACT essay</t>
  </si>
  <si>
    <t>Hispanic</t>
  </si>
  <si>
    <t>White, non-Hispanic</t>
  </si>
  <si>
    <t>TOTAL</t>
  </si>
  <si>
    <t>Persistence</t>
  </si>
  <si>
    <t>Certificate/diploma</t>
  </si>
  <si>
    <t>Associate degrees</t>
  </si>
  <si>
    <t>Bachelor's degrees</t>
  </si>
  <si>
    <t>Master's degrees</t>
  </si>
  <si>
    <t>Post-Master's certificates</t>
  </si>
  <si>
    <t>Graduation Rates</t>
  </si>
  <si>
    <t>Retention Rates</t>
  </si>
  <si>
    <t>B12</t>
  </si>
  <si>
    <r>
      <t xml:space="preserve">Resident alien or other eligible non-citizen: </t>
    </r>
    <r>
      <rPr>
        <sz val="10"/>
        <color indexed="8"/>
        <rFont val="Arial"/>
        <family val="2"/>
      </rPr>
      <t>A person who is not a citizen or national of the United States and who has been admitted as a legal immigrant for the purpose of obtaining permanent resident alien status (and who holds either an alien registration card [Form I-551 or I-151], a Temporary Resident Card [Form I-688], or an Arrival-Departure Record [Form I-94] with a notation that conveys legal immigrant status, such as Section 207 Refugee, Section 208 Asylee, Conditional Entrant Parolee or Cuban-Haitian).</t>
    </r>
  </si>
  <si>
    <r>
      <t xml:space="preserve">Room and board (charges)—on campus: </t>
    </r>
    <r>
      <rPr>
        <sz val="10"/>
        <color indexed="8"/>
        <rFont val="Arial"/>
        <family val="2"/>
      </rPr>
      <t>Assume double occupancy in institutional housing and 19 meals per week (or maximum meal plan).</t>
    </r>
  </si>
  <si>
    <r>
      <t xml:space="preserve">Secondary school record (as admission factor): </t>
    </r>
    <r>
      <rPr>
        <sz val="10"/>
        <color indexed="8"/>
        <rFont val="Arial"/>
        <family val="2"/>
      </rPr>
      <t>Information maintained by the secondary school that may include such things as the student’s high school transcript, class rank, GPA, and teacher and counselor recommendations.</t>
    </r>
  </si>
  <si>
    <r>
      <t xml:space="preserve">Semester calendar system: </t>
    </r>
    <r>
      <rPr>
        <sz val="10"/>
        <color indexed="8"/>
        <rFont val="Arial"/>
        <family val="2"/>
      </rPr>
      <t>A calendar system that consists of two semesters during the academic year with about 16 weeks for each semester of instruction. There may be an additional summer session.</t>
    </r>
  </si>
  <si>
    <r>
      <t xml:space="preserve">Student-designed major: </t>
    </r>
    <r>
      <rPr>
        <sz val="10"/>
        <color indexed="8"/>
        <rFont val="Arial"/>
        <family val="2"/>
      </rPr>
      <t>A program of study based on individual interests, designed with the assistance of an adviser.</t>
    </r>
  </si>
  <si>
    <r>
      <t>Study abroad:</t>
    </r>
    <r>
      <rPr>
        <sz val="10"/>
        <color indexed="8"/>
        <rFont val="Arial"/>
        <family val="2"/>
      </rPr>
      <t xml:space="preserve"> Any arrangement by which a student completes part of the college program studying in another country. Can be at a campus abroad or through a cooperative agreement with some other U.S. college or an institution of another country.</t>
    </r>
  </si>
  <si>
    <r>
      <t xml:space="preserve">*Summer session: </t>
    </r>
    <r>
      <rPr>
        <sz val="10"/>
        <color indexed="8"/>
        <rFont val="Arial"/>
        <family val="2"/>
      </rPr>
      <t>A summer session is shorter than a regular semester and not considered part of the academic year. It is not the third term of an institution operating on a trimester system or the fourth term of an institution operating on a quarter calendar system. The institution may have 2 or more sessions occurring in the summer months. Some schools, such as vocational and beauty schools, have year-round classes with no separate summer session.</t>
    </r>
  </si>
  <si>
    <t>Total
Undergraduates (both degree- and non-degree-seeking)</t>
  </si>
  <si>
    <t>B1</t>
  </si>
  <si>
    <t>B2</t>
  </si>
  <si>
    <t>B3</t>
  </si>
  <si>
    <t>B4</t>
  </si>
  <si>
    <t>B5</t>
  </si>
  <si>
    <t>B6</t>
  </si>
  <si>
    <t>B7</t>
  </si>
  <si>
    <t>B8</t>
  </si>
  <si>
    <t>B9</t>
  </si>
  <si>
    <t>B10</t>
  </si>
  <si>
    <r>
      <t>Transfer student:</t>
    </r>
    <r>
      <rPr>
        <sz val="10"/>
        <color indexed="8"/>
        <rFont val="Arial"/>
        <family val="2"/>
      </rPr>
      <t xml:space="preserve"> A student entering the institution for the first time but known to have previously attended a postsecondary institution at the same level (e.g., undergraduate). The student may transfer with or without credit.</t>
    </r>
  </si>
  <si>
    <r>
      <t xml:space="preserve">Transportation (costs): </t>
    </r>
    <r>
      <rPr>
        <sz val="10"/>
        <color indexed="8"/>
        <rFont val="Arial"/>
        <family val="2"/>
      </rPr>
      <t>Assume two round trips to student’s hometown per year for students in institutional housing or daily travel to and from your institution for commuter students.</t>
    </r>
  </si>
  <si>
    <r>
      <t xml:space="preserve">Trimester calendar system: </t>
    </r>
    <r>
      <rPr>
        <sz val="10"/>
        <color indexed="8"/>
        <rFont val="Arial"/>
        <family val="2"/>
      </rPr>
      <t>An academic year consisting of 3 terms of about 15 weeks each.</t>
    </r>
  </si>
  <si>
    <r>
      <t xml:space="preserve">Tuition: </t>
    </r>
    <r>
      <rPr>
        <sz val="10"/>
        <color indexed="8"/>
        <rFont val="Arial"/>
        <family val="2"/>
      </rPr>
      <t xml:space="preserve">Amount of money charged to students for instructional services. Tuition may be charged per term, per course, or per credit. </t>
    </r>
  </si>
  <si>
    <r>
      <t xml:space="preserve">*Tutoring: </t>
    </r>
    <r>
      <rPr>
        <sz val="10"/>
        <color indexed="8"/>
        <rFont val="Arial"/>
        <family val="2"/>
      </rPr>
      <t>May range from one-on-one tutoring in specific subjects to tutoring in an area such as math, reading, or writing. Most tutors are college students; at some colleges, they are specially trained and certified.</t>
    </r>
  </si>
  <si>
    <r>
      <t xml:space="preserve">Unit: </t>
    </r>
    <r>
      <rPr>
        <sz val="10"/>
        <color indexed="8"/>
        <rFont val="Arial"/>
        <family val="2"/>
      </rPr>
      <t>a standard of measurement representing hours of academic instruction (e.g., semester credit, quarter credit, contact hour).</t>
    </r>
  </si>
  <si>
    <r>
      <t xml:space="preserve">Undergraduate: </t>
    </r>
    <r>
      <rPr>
        <sz val="10"/>
        <color indexed="8"/>
        <rFont val="Arial"/>
        <family val="2"/>
      </rPr>
      <t>A student enrolled in a four- or five-year bachelor’s degree program, an associate degree program, or a vocational or technical program below the baccalaureate.</t>
    </r>
  </si>
  <si>
    <t>Percent of all degree-seeking, first-time, first-year (freshman) students who had high school class rank within each of the following ranges (report information for those students from whom you collected high school rank information).</t>
  </si>
  <si>
    <t>A0</t>
  </si>
  <si>
    <t>Respondent Information (Not for Publication)</t>
  </si>
  <si>
    <t>Name:</t>
  </si>
  <si>
    <t>Title:</t>
  </si>
  <si>
    <t>Office:</t>
  </si>
  <si>
    <t>City/State/Zip/Country:</t>
  </si>
  <si>
    <t>Phone:</t>
  </si>
  <si>
    <t>Fax:</t>
  </si>
  <si>
    <t>E-mail Address:</t>
  </si>
  <si>
    <t>Are your responses to the CDS posted for reference on your institution's Web site?</t>
  </si>
  <si>
    <t>If yes, please provide the URL of the corresponding Web page:</t>
  </si>
  <si>
    <t>Incorporated into H1 above.</t>
  </si>
  <si>
    <t>Indicate your institution’s policy regarding institutional scholarship and grant aid for undergraduate degree-seeking nonresident aliens:</t>
  </si>
  <si>
    <t>Report the average per-undergraduate-borrower cumulative principal borrowed of those in line H4.</t>
  </si>
  <si>
    <t>Report the average per-undergraduate-borrower cumulative principal borrowed, of those in H4a, through federal loan programs--Federal Perkins, Federal Stafford Subsidized and Unsubsidized. Include both Federal Direct Student Loans and Federal Family Education Loans. These are listed in line H4a. NOTE: exclude all institutional, state, private alternative loans and exclude parent loans.</t>
  </si>
  <si>
    <t>Doctorate: includes such degrees as Doctor of Philosophy, Doctor of Education, Doctor of Juridical Science, and Doctor of Public Health in any field such as arts, sciences, education, engineering, business, and public administration. Also includes terminal degrees formerly designated as “first professional,” including dentistry (DDS or DMD), medicine (MD), optometry (OD), osteopathic medicine (DO), pharmacy (DPharm or BPharm), podiatric medicine (DPM), veterinary medicine (DVM), chiropractic (DC or DCM), or law (JD).</t>
  </si>
  <si>
    <t>Total number with doctorate, or other terminal degree</t>
  </si>
  <si>
    <r>
      <t>Doctor’s degree-research/scholarship:</t>
    </r>
    <r>
      <rPr>
        <sz val="10"/>
        <color indexed="8"/>
        <rFont val="Arial"/>
        <family val="2"/>
      </rPr>
      <t xml:space="preserve"> A Ph.D. or other doctor's degree that requires advanced work beyond the master’s level, including the preparation and defense of a dissertation based on original research, or the planning and execution of an original project demonstrating substantial artistic or scholarly achievement. Some examples of this type of degree may include Ed.D., D.M.A., D.B.A., D.Sc., D.A., or D.M, and others, as designated by the awarding institution.</t>
    </r>
  </si>
  <si>
    <t>For the Fall 2010 entering class:</t>
  </si>
  <si>
    <t>Percentages of first-time, first-year (freshman) degree-seeking students and degree-seeking undergraduates enrolled in Fall 2010 who fit the following categories:</t>
  </si>
  <si>
    <t>Provide 2011-2012 academic year costs of attendance for the following categories that are applicable to your institution.</t>
  </si>
  <si>
    <t xml:space="preserve">Check here if your institution's 2011-2012 academic year costs of attendance are not available at this time and provide an approximate date (i.e., month/day) when your institution's final 2011-2012 academic year costs of attendance will be available:  </t>
  </si>
  <si>
    <t xml:space="preserve">Do tuition and fees vary by undergraduate instructional program?                                </t>
  </si>
  <si>
    <t>If yes, what percentage of full-time undergraduates pay more than the tuition and fees reported in G1?</t>
  </si>
  <si>
    <t>%</t>
  </si>
  <si>
    <r>
      <t>Enter total dollar amounts</t>
    </r>
    <r>
      <rPr>
        <b/>
        <sz val="10"/>
        <color indexed="8"/>
        <rFont val="Arial"/>
        <family val="2"/>
      </rPr>
      <t xml:space="preserve"> awarded</t>
    </r>
    <r>
      <rPr>
        <sz val="10"/>
        <color indexed="8"/>
        <rFont val="Arial"/>
        <family val="2"/>
      </rPr>
      <t xml:space="preserve"> to enrolled full-time and less than full-time degree-seeking undergraduates </t>
    </r>
    <r>
      <rPr>
        <b/>
        <sz val="10"/>
        <color indexed="8"/>
        <rFont val="Arial"/>
        <family val="2"/>
      </rPr>
      <t>(using the</t>
    </r>
    <r>
      <rPr>
        <sz val="10"/>
        <color indexed="8"/>
        <rFont val="Arial"/>
        <family val="2"/>
      </rPr>
      <t xml:space="preserve"> </t>
    </r>
    <r>
      <rPr>
        <b/>
        <sz val="10"/>
        <color indexed="8"/>
        <rFont val="Arial"/>
        <family val="2"/>
      </rPr>
      <t>same cohort reported in CDS Question B1, “total degree-seeking” undergraduates)</t>
    </r>
    <r>
      <rPr>
        <sz val="10"/>
        <color indexed="8"/>
        <rFont val="Arial"/>
        <family val="2"/>
      </rPr>
      <t xml:space="preserve"> in the following categories. (Note: If the data being reported are final figures for the 2009-2010 academic year (see the next item below), use the 2009-2010 academic year's CDS Question B1 cohort.) Include aid awarded to international students (i.e., those not qualifying for federal aid). </t>
    </r>
    <r>
      <rPr>
        <b/>
        <sz val="10"/>
        <color indexed="8"/>
        <rFont val="Arial"/>
        <family val="2"/>
      </rPr>
      <t>Aid that is</t>
    </r>
    <r>
      <rPr>
        <b/>
        <i/>
        <sz val="10"/>
        <color indexed="8"/>
        <rFont val="Arial"/>
        <family val="2"/>
      </rPr>
      <t xml:space="preserve"> </t>
    </r>
    <r>
      <rPr>
        <b/>
        <sz val="10"/>
        <color indexed="8"/>
        <rFont val="Arial"/>
        <family val="2"/>
      </rPr>
      <t xml:space="preserve">non-need-based but that was used to meet need should </t>
    </r>
    <r>
      <rPr>
        <b/>
        <u/>
        <sz val="10"/>
        <color indexed="8"/>
        <rFont val="Arial"/>
        <family val="2"/>
      </rPr>
      <t>be reported in the need-based aid columns</t>
    </r>
    <r>
      <rPr>
        <b/>
        <sz val="10"/>
        <color indexed="8"/>
        <rFont val="Arial"/>
        <family val="2"/>
      </rPr>
      <t>. (For a suggested order of precedence in assigning categories of aid to cover need, see the entry for “non-need-based scholarship or grant aid” on the last page of the definitions section.)</t>
    </r>
  </si>
  <si>
    <t>2010-2011 estimated</t>
  </si>
  <si>
    <t>2009-2010
final</t>
  </si>
  <si>
    <t>Number of degree-seeking undergraduate students (CDS Item B1 if reporting on Fall 2010 cohort)</t>
  </si>
  <si>
    <t xml:space="preserve">Include:   * 2010 undergraduate class who graduated between July 1, 2098 and June 30, 2010 who started at your institution as first- time students and received a bachelor's degree between July 1, 2009 and June 30, 2010.
  * only loans made to students who borrowed while enrolled at your institution.
  * co-signed loans.
</t>
  </si>
  <si>
    <t>Please report the number of instructional faculty members in each category for Fall 2010. Include faculty who are on your institution’s payroll on the census date your institution uses for IPEDS/AAUP.</t>
  </si>
  <si>
    <t>Report the Fall 2010 ratio of full-time equivalent students (full-time plus 1/3 part time) to full-time equivalent instructional faculty (full time plus 1/3 part time). In the ratio calculations, exclude both faculty and students in stand-alone graduate or professional programs such as medicine, law, veterinary, dentistry, social work, business, or public health in which faculty teach virtually only graduate-level students. Do not count undergraduate or graduate student teaching assistants as faculty.</t>
  </si>
  <si>
    <t>Fall 2010 Student to Faculty ratio</t>
  </si>
  <si>
    <t>In the table below, please use the following definitions to report information about the size of classes and class sections offered in the Fall 2010 term.</t>
  </si>
  <si>
    <t xml:space="preserve">Using the above definitions, please report for each of the following class-size intervals the number of class sections and class subsections offered in Fall 2010. For example, a lecture class with 800 students who met at another time in 40 separate labs with 20 students should be counted once in the “100+” column in the class section column and 40 times under the “20-29” column of the class subsections table. </t>
  </si>
  <si>
    <t>Degrees conferred between July 1, 2009 and June 30, 2010</t>
  </si>
  <si>
    <t>Mathematics and statistics</t>
  </si>
  <si>
    <t>Military science and military technologies</t>
  </si>
  <si>
    <t>28 &amp; 29</t>
  </si>
  <si>
    <t>Homeland Security, law enforcement, firefighting, and protective services</t>
  </si>
  <si>
    <t>Enrollment by Racial/Ethnic Category reflects new reporting standards</t>
  </si>
  <si>
    <t>G</t>
  </si>
  <si>
    <t>Added survey question to collect the URL of school's Net Price Calculator</t>
  </si>
  <si>
    <t>Tuition &amp; fees vary by instructional program changed to a Yes/No response</t>
  </si>
  <si>
    <t>Added percent of undergraduates who pay more than the tuition and fees reported in G1</t>
  </si>
  <si>
    <t>Removed FFELP categories</t>
  </si>
  <si>
    <t>J</t>
  </si>
  <si>
    <t>CIP category 27 updated to reflect mathematics and statistics</t>
  </si>
  <si>
    <t>CIP category 28 &amp; 29 now includes Military science and military technologies</t>
  </si>
  <si>
    <t>CIP category 43 is now Homeland Security, law enforcement, firefighting, and protective services</t>
  </si>
  <si>
    <t>Theme housing</t>
  </si>
  <si>
    <t>Wellness housing</t>
  </si>
  <si>
    <r>
      <t>Number of Enrolled Students Awarded Aid:</t>
    </r>
    <r>
      <rPr>
        <sz val="10"/>
        <rFont val="Arial"/>
        <family val="2"/>
      </rPr>
      <t xml:space="preserve">  List the number of degree-seeking full-time and less-than-full-time undergraduates who applied for and were awarded financial aid from any source. </t>
    </r>
    <r>
      <rPr>
        <b/>
        <sz val="10"/>
        <rFont val="Arial"/>
        <family val="2"/>
      </rPr>
      <t xml:space="preserve">Aid that is non-need-based but that was used to meet need should be counted as need-based aid. </t>
    </r>
    <r>
      <rPr>
        <u/>
        <sz val="10"/>
        <rFont val="Arial"/>
        <family val="2"/>
      </rPr>
      <t>Numbers should reflect the cohort awarded the dollars reported in H1.</t>
    </r>
    <r>
      <rPr>
        <sz val="10"/>
        <rFont val="Arial"/>
        <family val="2"/>
      </rPr>
      <t xml:space="preserve">  Note:  In the chart below, students may be counted in more than one row, and full-time freshmen should also be counted as full-time undergraduates.</t>
    </r>
  </si>
  <si>
    <t xml:space="preserve">Check off criteria used in awarding institutional aid. Check all that apply. </t>
  </si>
  <si>
    <t>Full-Time</t>
  </si>
  <si>
    <t>Part-Time</t>
  </si>
  <si>
    <t>a</t>
  </si>
  <si>
    <t>Total number of instructional faculty</t>
  </si>
  <si>
    <t>b</t>
  </si>
  <si>
    <t>Total number who are members of minority groups</t>
  </si>
  <si>
    <t>c</t>
  </si>
  <si>
    <t>Total number who are women</t>
  </si>
  <si>
    <t>d</t>
  </si>
  <si>
    <t>Total number who are men</t>
  </si>
  <si>
    <t>e</t>
  </si>
  <si>
    <t>Total number who are nonresident aliens (international)</t>
  </si>
  <si>
    <t>f</t>
  </si>
  <si>
    <t>g</t>
  </si>
  <si>
    <t>Total number whose highest degree is a master's but not a terminal master's</t>
  </si>
  <si>
    <t>h</t>
  </si>
  <si>
    <t>Total number whose highest degree is a bachelor's</t>
  </si>
  <si>
    <t>i</t>
  </si>
  <si>
    <t>Undergraduate Class Size</t>
  </si>
  <si>
    <t>CLASS SECTIONS</t>
  </si>
  <si>
    <t>2-9</t>
  </si>
  <si>
    <t>10-19</t>
  </si>
  <si>
    <t>20-29</t>
  </si>
  <si>
    <t>30-39</t>
  </si>
  <si>
    <t>40-49</t>
  </si>
  <si>
    <t>50-99</t>
  </si>
  <si>
    <t>100+</t>
  </si>
  <si>
    <t>CLASS SUB-SECTIONS</t>
  </si>
  <si>
    <t>I1</t>
  </si>
  <si>
    <t>I2</t>
  </si>
  <si>
    <t>I3</t>
  </si>
  <si>
    <t>Student to Faculty Ratio</t>
  </si>
  <si>
    <t>q)</t>
  </si>
  <si>
    <t>Which needs-analysis methodology does your institution use in awarding institutional aid?</t>
  </si>
  <si>
    <t>Federal methodology (FM)</t>
  </si>
  <si>
    <t>Institutional methodology (IM)</t>
  </si>
  <si>
    <t>Both FM and IM</t>
  </si>
  <si>
    <t>Process for First-Year/Freshman Students</t>
  </si>
  <si>
    <t>FAFSA</t>
  </si>
  <si>
    <t>Institution's own financial aid form</t>
  </si>
  <si>
    <t>CSS/Financial Aid PROFILE</t>
  </si>
  <si>
    <t>State aid form</t>
  </si>
  <si>
    <t>Business/Farm Supplement</t>
  </si>
  <si>
    <t>Indicate filing dates for first-year (freshman) students:</t>
  </si>
  <si>
    <t>Priority date for filing required financial aid forms:</t>
  </si>
  <si>
    <t>Deadline for filing required financial aid forms:</t>
  </si>
  <si>
    <t>No deadline for filing required forms (applications processed on a rolling basis):</t>
  </si>
  <si>
    <t>j</t>
  </si>
  <si>
    <t>to 1</t>
  </si>
  <si>
    <t>faculty).</t>
  </si>
  <si>
    <t>Indicate the academic year for which data are reported for items H1, H2, H2A, and H6 below:</t>
  </si>
  <si>
    <t>Scholarships/grants from external sources (e.g., Kiwanis, National Merit) not awarded by the college</t>
  </si>
  <si>
    <t>Address Information</t>
  </si>
  <si>
    <t>Mailing Address:</t>
  </si>
  <si>
    <t>WWW Home Page Address:</t>
  </si>
  <si>
    <t>Admissions Phone Number:</t>
  </si>
  <si>
    <t>Admissions Toll-Free Phone Number:</t>
  </si>
  <si>
    <t>Admissions E-mail Address:</t>
  </si>
  <si>
    <r>
      <t xml:space="preserve">Source of institutional control </t>
    </r>
    <r>
      <rPr>
        <sz val="10"/>
        <rFont val="Arial"/>
        <family val="2"/>
      </rPr>
      <t>(Check only one)</t>
    </r>
    <r>
      <rPr>
        <b/>
        <sz val="10"/>
        <rFont val="Arial"/>
        <family val="2"/>
      </rPr>
      <t>:</t>
    </r>
  </si>
  <si>
    <t>Public</t>
  </si>
  <si>
    <t>Private (nonprofit)</t>
  </si>
  <si>
    <t>Proprietary</t>
  </si>
  <si>
    <t>Coeducational college</t>
  </si>
  <si>
    <t>Men's college</t>
  </si>
  <si>
    <t>Women's college</t>
  </si>
  <si>
    <t>Academic year calendar:</t>
  </si>
  <si>
    <t>Semester</t>
  </si>
  <si>
    <t>Quarter</t>
  </si>
  <si>
    <t>Trimester</t>
  </si>
  <si>
    <t>4-1-4</t>
  </si>
  <si>
    <t>Continuous</t>
  </si>
  <si>
    <t>Differs by program (describe):</t>
  </si>
  <si>
    <t>Other (describe):</t>
  </si>
  <si>
    <t>Certificate</t>
  </si>
  <si>
    <t>Diploma</t>
  </si>
  <si>
    <t>Associate</t>
  </si>
  <si>
    <t>Transfer Associate</t>
  </si>
  <si>
    <t>Terminal Associate</t>
  </si>
  <si>
    <t>Bachelor's</t>
  </si>
  <si>
    <t>Postbachelor's certificate</t>
  </si>
  <si>
    <t>Master's</t>
  </si>
  <si>
    <t>Post-master's certificate</t>
  </si>
  <si>
    <t>FULL-TIME</t>
  </si>
  <si>
    <t>PART-TIME</t>
  </si>
  <si>
    <t>Men</t>
  </si>
  <si>
    <t>Women</t>
  </si>
  <si>
    <t>Undergraduates</t>
  </si>
  <si>
    <t>Degree-seeking, first-time freshmen</t>
  </si>
  <si>
    <t xml:space="preserve">Other first-year, degree-seeking </t>
  </si>
  <si>
    <t>All other degree-seeking</t>
  </si>
  <si>
    <t>Total degree-seeking</t>
  </si>
  <si>
    <r>
      <t xml:space="preserve">Number of students in line </t>
    </r>
    <r>
      <rPr>
        <b/>
        <sz val="9"/>
        <rFont val="Arial"/>
        <family val="2"/>
      </rPr>
      <t>d</t>
    </r>
    <r>
      <rPr>
        <sz val="9"/>
        <rFont val="Arial"/>
        <family val="2"/>
      </rPr>
      <t xml:space="preserve"> who were awarded any need-based scholarship or grant aid</t>
    </r>
  </si>
  <si>
    <r>
      <t xml:space="preserve">Number of students in line </t>
    </r>
    <r>
      <rPr>
        <b/>
        <sz val="9"/>
        <rFont val="Arial"/>
        <family val="2"/>
      </rPr>
      <t>d</t>
    </r>
    <r>
      <rPr>
        <sz val="9"/>
        <rFont val="Arial"/>
        <family val="2"/>
      </rPr>
      <t xml:space="preserve"> who were awarded any need-based self-help aid</t>
    </r>
  </si>
  <si>
    <r>
      <t xml:space="preserve">Number of students in line </t>
    </r>
    <r>
      <rPr>
        <b/>
        <sz val="9"/>
        <rFont val="Arial"/>
        <family val="2"/>
      </rPr>
      <t>d</t>
    </r>
    <r>
      <rPr>
        <sz val="9"/>
        <rFont val="Arial"/>
        <family val="2"/>
      </rPr>
      <t xml:space="preserve"> who were awarded any non-need-based scholarship or grant aid</t>
    </r>
  </si>
  <si>
    <r>
      <t>On average, the percentage of need that was met of students who were awarded any need-based aid. Exclude any aid that was awarded in excess of need as well as any resources that were awarded to replace EFC (</t>
    </r>
    <r>
      <rPr>
        <u/>
        <sz val="9"/>
        <rFont val="Arial"/>
        <family val="2"/>
      </rPr>
      <t>PLUS loans, unsubsidized loans, and private alternative loans</t>
    </r>
    <r>
      <rPr>
        <sz val="9"/>
        <rFont val="Arial"/>
        <family val="2"/>
      </rPr>
      <t>)</t>
    </r>
  </si>
  <si>
    <r>
      <t>Average need-based scholarship and grant award of those in line</t>
    </r>
    <r>
      <rPr>
        <b/>
        <sz val="9"/>
        <rFont val="Arial"/>
        <family val="2"/>
      </rPr>
      <t xml:space="preserve"> e</t>
    </r>
  </si>
  <si>
    <r>
      <t>Average need-based loan (</t>
    </r>
    <r>
      <rPr>
        <u/>
        <sz val="9"/>
        <rFont val="Arial"/>
        <family val="2"/>
      </rPr>
      <t>excluding PLUS loans, unsubsidized loans, and private alternative loans</t>
    </r>
    <r>
      <rPr>
        <sz val="9"/>
        <rFont val="Arial"/>
        <family val="2"/>
      </rPr>
      <t>) of those in line</t>
    </r>
    <r>
      <rPr>
        <b/>
        <sz val="9"/>
        <rFont val="Arial"/>
        <family val="2"/>
      </rPr>
      <t xml:space="preserve"> f </t>
    </r>
    <r>
      <rPr>
        <sz val="9"/>
        <rFont val="Arial"/>
        <family val="2"/>
      </rPr>
      <t>who were awarded a need-based loan</t>
    </r>
  </si>
  <si>
    <r>
      <t xml:space="preserve">Number of students in line </t>
    </r>
    <r>
      <rPr>
        <b/>
        <sz val="9"/>
        <rFont val="Arial"/>
        <family val="2"/>
      </rPr>
      <t>a</t>
    </r>
    <r>
      <rPr>
        <sz val="9"/>
        <rFont val="Arial"/>
        <family val="2"/>
      </rPr>
      <t xml:space="preserve"> who had no financial need and who were awarded institutional non-need-based scholarship or grant aid (exclude those who were awarded athletic awards and tuition benefits)</t>
    </r>
  </si>
  <si>
    <t>Number submitting ACT scores</t>
  </si>
  <si>
    <t>25th Percentile</t>
  </si>
  <si>
    <t>75th Percentile</t>
  </si>
  <si>
    <t>ACT Composite</t>
  </si>
  <si>
    <t>ACT English</t>
  </si>
  <si>
    <t>ACT Math</t>
  </si>
  <si>
    <t>700-800</t>
  </si>
  <si>
    <t>600-699</t>
  </si>
  <si>
    <t>Admitted Applicants</t>
  </si>
  <si>
    <t>Enrolled Applicants</t>
  </si>
  <si>
    <t>Total</t>
  </si>
  <si>
    <t>Application for Admission</t>
  </si>
  <si>
    <t>Indicate terms for which transfers may enroll:</t>
  </si>
  <si>
    <t>Fall</t>
  </si>
  <si>
    <t>Spring</t>
  </si>
  <si>
    <t>Summer</t>
  </si>
  <si>
    <t>Must a transfer applicant have a minimum number of credits completed or else must apply as an entering freshman?</t>
  </si>
  <si>
    <t>REQUIRED FEES:</t>
  </si>
  <si>
    <t>ROOM AND BOARD:
(on-campus)</t>
  </si>
  <si>
    <t>ROOM ONLY:
(on-campus)</t>
  </si>
  <si>
    <t>BOARD ONLY:
(on-campus meal plan)</t>
  </si>
  <si>
    <t xml:space="preserve">Comprehensive tuition and room and board fee (if your college cannot provide separate tuition and room and board fees): </t>
  </si>
  <si>
    <t>Other:</t>
  </si>
  <si>
    <t>G2</t>
  </si>
  <si>
    <t>G3</t>
  </si>
  <si>
    <t>G4</t>
  </si>
  <si>
    <t>G5</t>
  </si>
  <si>
    <t>Do tuition and fees vary by year of study (e.g., sophomore, junior, senior)?</t>
  </si>
  <si>
    <t>Percent in bottom half of high school graduating class</t>
  </si>
  <si>
    <t>Percent in bottom quarter of high school graduating class</t>
  </si>
  <si>
    <t>Percent who had GPA between 1.0 and 1.99</t>
  </si>
  <si>
    <t>Percent who had GPA below 1.0</t>
  </si>
  <si>
    <t>Admission Policies</t>
  </si>
  <si>
    <t>Application Fee</t>
  </si>
  <si>
    <t>Does your institution have an application fee?</t>
  </si>
  <si>
    <t>Amount of application fee:</t>
  </si>
  <si>
    <t>Can it be waived for applicants with financial need?</t>
  </si>
  <si>
    <t>Application closing date</t>
  </si>
  <si>
    <t>Does your institution have an application closing date?</t>
  </si>
  <si>
    <t>Deferred admission</t>
  </si>
  <si>
    <t>Does your institution allow students to postpone enrollment after admission?</t>
  </si>
  <si>
    <t>If yes, maximum period of postponement:</t>
  </si>
  <si>
    <t>Early admission of high school students</t>
  </si>
  <si>
    <t>Early Decision and Early Action Plans</t>
  </si>
  <si>
    <t>Early action</t>
  </si>
  <si>
    <t>Total first-time, first-year (freshman) men who applied</t>
  </si>
  <si>
    <t>Total first-time, first-year (freshman) women who applied</t>
  </si>
  <si>
    <t>Total first-time, first-year (freshman) men who were admitted</t>
  </si>
  <si>
    <t>Percent of first-time, first-year (freshman) students with scores in each range:</t>
  </si>
  <si>
    <t>Dance</t>
  </si>
  <si>
    <t>Drama/theater</t>
  </si>
  <si>
    <t>Jazz band</t>
  </si>
  <si>
    <t>Literary magazine</t>
  </si>
  <si>
    <t>Marching band</t>
  </si>
  <si>
    <t>Music ensembles</t>
  </si>
  <si>
    <t>Musical theater</t>
  </si>
  <si>
    <t>Opera</t>
  </si>
  <si>
    <t>Pep band</t>
  </si>
  <si>
    <t>Radio station</t>
  </si>
  <si>
    <t>Student government</t>
  </si>
  <si>
    <t>Student newspaper</t>
  </si>
  <si>
    <t>Student-run film society</t>
  </si>
  <si>
    <t>Symphony orchestra</t>
  </si>
  <si>
    <t>Television station</t>
  </si>
  <si>
    <t>Yearbook</t>
  </si>
  <si>
    <t>Coed dorms</t>
  </si>
  <si>
    <t>Men's dorms</t>
  </si>
  <si>
    <t>Women's dorms</t>
  </si>
  <si>
    <t>Apartments for married students</t>
  </si>
  <si>
    <t>Apartments for single students</t>
  </si>
  <si>
    <t>Special housing for disabled students</t>
  </si>
  <si>
    <t>Special housing for international students</t>
  </si>
  <si>
    <t>Fraternity/sorority housing</t>
  </si>
  <si>
    <t>Cooperative housing</t>
  </si>
  <si>
    <t>Other housing options (specify):</t>
  </si>
  <si>
    <t>F4</t>
  </si>
  <si>
    <t>F3</t>
  </si>
  <si>
    <t>F2</t>
  </si>
  <si>
    <t>F1</t>
  </si>
  <si>
    <t>A0A</t>
  </si>
  <si>
    <t>The items listed below are shaded in yellow throughout the spreadsheet's worksheets.</t>
  </si>
  <si>
    <t>Natural resources/environmental science</t>
  </si>
  <si>
    <t>Parks and recreation</t>
  </si>
  <si>
    <t>Physical sciences</t>
  </si>
  <si>
    <t>Psychology</t>
  </si>
  <si>
    <t>Visual and performing arts</t>
  </si>
  <si>
    <t>Other</t>
  </si>
  <si>
    <t>Name of College/University:</t>
  </si>
  <si>
    <t xml:space="preserve">Must reply by (date):  </t>
  </si>
  <si>
    <t xml:space="preserve">No set date:  </t>
  </si>
  <si>
    <t>Must reply by May 1 or within _____ weeks if notified thereafter</t>
  </si>
  <si>
    <r>
      <t xml:space="preserve">*Academic advisement: </t>
    </r>
    <r>
      <rPr>
        <sz val="10"/>
        <color indexed="8"/>
        <rFont val="Arial"/>
        <family val="2"/>
      </rPr>
      <t>Plan under which each student is assigned to a faculty member or a trained adviser, who, through regular meetings, helps the student plan and implement immediate and long-term academic and vocational goals.</t>
    </r>
  </si>
  <si>
    <r>
      <t xml:space="preserve">Accelerated program: </t>
    </r>
    <r>
      <rPr>
        <sz val="10"/>
        <color indexed="8"/>
        <rFont val="Arial"/>
        <family val="2"/>
      </rPr>
      <t>Completion of a college program of study in fewer than the usual number of years, most often by attending summer sessions and carrying extra courses during the regular academic term</t>
    </r>
    <r>
      <rPr>
        <b/>
        <sz val="10"/>
        <color indexed="8"/>
        <rFont val="Arial"/>
        <family val="2"/>
      </rPr>
      <t>.</t>
    </r>
  </si>
  <si>
    <r>
      <t xml:space="preserve">Admitted student: </t>
    </r>
    <r>
      <rPr>
        <sz val="10"/>
        <color indexed="8"/>
        <rFont val="Arial"/>
        <family val="2"/>
      </rPr>
      <t>Applicant who is offered admission to a degree-granting program</t>
    </r>
    <r>
      <rPr>
        <b/>
        <sz val="10"/>
        <color indexed="8"/>
        <rFont val="Arial"/>
        <family val="2"/>
      </rPr>
      <t xml:space="preserve"> </t>
    </r>
    <r>
      <rPr>
        <sz val="10"/>
        <color indexed="8"/>
        <rFont val="Arial"/>
        <family val="2"/>
      </rPr>
      <t>at your institution.</t>
    </r>
  </si>
  <si>
    <r>
      <t xml:space="preserve">*Adult student services: </t>
    </r>
    <r>
      <rPr>
        <sz val="10"/>
        <color indexed="8"/>
        <rFont val="Arial"/>
        <family val="2"/>
      </rPr>
      <t>Admission assistance, support, orientation, and other services expressly for adults who have started college for the first time, or who are re-entering after a lapse of a few years.</t>
    </r>
  </si>
  <si>
    <t>H1</t>
  </si>
  <si>
    <t>H2</t>
  </si>
  <si>
    <t>H3</t>
  </si>
  <si>
    <t>H4</t>
  </si>
  <si>
    <t>H5</t>
  </si>
  <si>
    <t>H6</t>
  </si>
  <si>
    <t>H7</t>
  </si>
  <si>
    <t>H8</t>
  </si>
  <si>
    <t>H9</t>
  </si>
  <si>
    <t>H10</t>
  </si>
  <si>
    <t>H11</t>
  </si>
  <si>
    <t>H12</t>
  </si>
  <si>
    <t>H13</t>
  </si>
  <si>
    <t>H14</t>
  </si>
  <si>
    <t>Computer Science</t>
  </si>
  <si>
    <t>Visual/Performing Arts</t>
  </si>
  <si>
    <t>For Bachelor's or Equivalent Programs</t>
  </si>
  <si>
    <t xml:space="preserve">Total graduating within six years (sum of questions B7, B8, and B9): </t>
  </si>
  <si>
    <t>B13</t>
  </si>
  <si>
    <t>B14</t>
  </si>
  <si>
    <t>B15</t>
  </si>
  <si>
    <t>B16</t>
  </si>
  <si>
    <t>B17</t>
  </si>
  <si>
    <t>B18</t>
  </si>
  <si>
    <t>B19</t>
  </si>
  <si>
    <t>B20</t>
  </si>
  <si>
    <t>B21</t>
  </si>
  <si>
    <t xml:space="preserve">Completers of programs of less than two years duration (total): </t>
  </si>
  <si>
    <t xml:space="preserve">Completers of programs of less than two years within 150 percent of normal time: </t>
  </si>
  <si>
    <t xml:space="preserve">Completers of programs of at least two but less than four years (total): </t>
  </si>
  <si>
    <t xml:space="preserve">Completers of programs of at least two but less than four-years within 150 percent of normal time: </t>
  </si>
  <si>
    <t xml:space="preserve">Total transfers-out (within three years) to other institutions: </t>
  </si>
  <si>
    <t xml:space="preserve">Total transfers to two-year institutions: </t>
  </si>
  <si>
    <t xml:space="preserve">Total transfers to four-year institutions: </t>
  </si>
  <si>
    <t>B22</t>
  </si>
  <si>
    <t>Applications</t>
  </si>
  <si>
    <t>Do you have a policy of placing students on a waiting list?</t>
  </si>
  <si>
    <t>Admission Requirements</t>
  </si>
  <si>
    <t>High school diploma is required and GED is accepted</t>
  </si>
  <si>
    <t>If there is a separate URL for your school’s online application, please specify: ______________</t>
  </si>
  <si>
    <t xml:space="preserve">If you have a mailing address other than the above to which applications should be sent, please provide: </t>
  </si>
  <si>
    <r>
      <t xml:space="preserve">Common Application: </t>
    </r>
    <r>
      <rPr>
        <sz val="10"/>
        <color indexed="8"/>
        <rFont val="Arial"/>
        <family val="2"/>
      </rPr>
      <t>The standard application form distributed by the National Association of Secondary School Principals for a large number of private colleges who are members of the Common Application Group.</t>
    </r>
  </si>
  <si>
    <r>
      <t xml:space="preserve">*Community service program: </t>
    </r>
    <r>
      <rPr>
        <sz val="10"/>
        <color indexed="8"/>
        <rFont val="Arial"/>
        <family val="2"/>
      </rPr>
      <t>Referral center for students wishing to perform volunteer work in the community or participate in volunteer activities coordinated by academic departments.</t>
    </r>
  </si>
  <si>
    <r>
      <t xml:space="preserve">Commuter: </t>
    </r>
    <r>
      <rPr>
        <sz val="10"/>
        <color indexed="8"/>
        <rFont val="Arial"/>
        <family val="2"/>
      </rPr>
      <t xml:space="preserve">A student who lives off campus in housing that is not owned by, operated by, or affiliated with the college. This category includes students who commute from home and students who have moved to the area to attend college. </t>
    </r>
  </si>
  <si>
    <r>
      <t xml:space="preserve">Contact hour: </t>
    </r>
    <r>
      <rPr>
        <sz val="10"/>
        <color indexed="8"/>
        <rFont val="Arial"/>
        <family val="2"/>
      </rPr>
      <t>A unit of measure that represents an hour of scheduled instruction given to students. Also referred to as clock hour.</t>
    </r>
  </si>
  <si>
    <r>
      <t xml:space="preserve">Continuous basis (for program enrollment): </t>
    </r>
    <r>
      <rPr>
        <sz val="10"/>
        <color indexed="8"/>
        <rFont val="Arial"/>
        <family val="2"/>
      </rPr>
      <t>A calendar system classification that is used by institutions that enroll students at any time during the academic year. For example, a cosmetology school or a word processing school might allow students to enroll and begin studies at various times, with no requirement that classes begin on a certain date.</t>
    </r>
  </si>
  <si>
    <r>
      <t xml:space="preserve">Cooperative housing: </t>
    </r>
    <r>
      <rPr>
        <sz val="10"/>
        <color indexed="8"/>
        <rFont val="Arial"/>
        <family val="2"/>
      </rPr>
      <t>College-owned, -operated, or -affiliated housing in which students share room and board expenses and participate in household chores to reduce living expenses.</t>
    </r>
  </si>
  <si>
    <r>
      <t xml:space="preserve">*Counseling service: </t>
    </r>
    <r>
      <rPr>
        <sz val="10"/>
        <color indexed="8"/>
        <rFont val="Arial"/>
        <family val="2"/>
      </rPr>
      <t>Activities designed to assist students in making plans and decisions related to their education, career, or personal development.</t>
    </r>
  </si>
  <si>
    <r>
      <t xml:space="preserve">Credit: </t>
    </r>
    <r>
      <rPr>
        <sz val="10"/>
        <color indexed="8"/>
        <rFont val="Arial"/>
        <family val="2"/>
      </rPr>
      <t>Recognition of attendance or performance in an instructional activity (course or program) that can be applied by a recipient toward the requirements for a degree, diploma, certificate, or other formal award.</t>
    </r>
  </si>
  <si>
    <r>
      <t xml:space="preserve">Credit course: </t>
    </r>
    <r>
      <rPr>
        <sz val="10"/>
        <color indexed="8"/>
        <rFont val="Arial"/>
        <family val="2"/>
      </rPr>
      <t>A course that, if successfully completed, can be applied toward the number of courses required for achieving a degree, diploma, certificate, or other formal award.</t>
    </r>
  </si>
  <si>
    <r>
      <t xml:space="preserve">Credit hour: </t>
    </r>
    <r>
      <rPr>
        <sz val="10"/>
        <color indexed="8"/>
        <rFont val="Arial"/>
        <family val="2"/>
      </rPr>
      <t>A unit of measure representing an hour (50 minutes) of instruction over a 15-week period in a semester or trimester system or a 10-week period in a quarter system. It is applied toward the total number of hours needed for completing the requirements of a degree, diploma, certificate, or other formal award.</t>
    </r>
  </si>
  <si>
    <r>
      <t xml:space="preserve">Cross-registration: </t>
    </r>
    <r>
      <rPr>
        <sz val="10"/>
        <color indexed="8"/>
        <rFont val="Arial"/>
        <family val="2"/>
      </rPr>
      <t>A system whereby students enrolled at one institution may take courses at another institution without having to apply to the second institution.</t>
    </r>
  </si>
  <si>
    <r>
      <t xml:space="preserve">Deferred admission: </t>
    </r>
    <r>
      <rPr>
        <sz val="10"/>
        <color indexed="8"/>
        <rFont val="Arial"/>
        <family val="2"/>
      </rPr>
      <t>The practice of permitting admitted students to postpone enrollment, usually for a period of one academic term or one year.</t>
    </r>
  </si>
  <si>
    <r>
      <t xml:space="preserve">Degree: </t>
    </r>
    <r>
      <rPr>
        <sz val="10"/>
        <color indexed="8"/>
        <rFont val="Arial"/>
        <family val="2"/>
      </rPr>
      <t>An award conferred by a college, university, or other postsecondary education institution as official recognition for the successful completion of a program of studies.</t>
    </r>
  </si>
  <si>
    <r>
      <t xml:space="preserve">Degree-seeking students: </t>
    </r>
    <r>
      <rPr>
        <sz val="10"/>
        <color indexed="8"/>
        <rFont val="Arial"/>
        <family val="2"/>
      </rPr>
      <t>Students enrolled in courses for credit who are recognized by the institution as seeking a degree or formal award. At the undergraduate level, this is intended to include students enrolled in vocational or occupational programs.</t>
    </r>
  </si>
  <si>
    <r>
      <t xml:space="preserve">Differs by program (calendar system): </t>
    </r>
    <r>
      <rPr>
        <sz val="10"/>
        <color indexed="8"/>
        <rFont val="Arial"/>
        <family val="2"/>
      </rPr>
      <t>A calendar system classification that is used by institutions that have occupational/vocational programs of varying length. These schools may enroll students at specific times depending on the program desired. For example, a school might offer a two-month program in January, March, May, September, and November; and a three-month program in January, April, and October.</t>
    </r>
  </si>
  <si>
    <r>
      <t xml:space="preserve">Diploma: </t>
    </r>
    <r>
      <rPr>
        <sz val="10"/>
        <color indexed="8"/>
        <rFont val="Arial"/>
        <family val="2"/>
      </rPr>
      <t xml:space="preserve">See </t>
    </r>
    <r>
      <rPr>
        <b/>
        <sz val="10"/>
        <color indexed="8"/>
        <rFont val="Arial"/>
        <family val="2"/>
      </rPr>
      <t>Postsecondary award, certificate, or diploma.</t>
    </r>
  </si>
  <si>
    <r>
      <t xml:space="preserve">Distance learning: </t>
    </r>
    <r>
      <rPr>
        <sz val="10"/>
        <color indexed="8"/>
        <rFont val="Arial"/>
        <family val="2"/>
      </rPr>
      <t>An option for earning course credit at off-campus locations via cable television, internet, satellite classes, videotapes, correspondence courses, or other means.</t>
    </r>
  </si>
  <si>
    <t>Degree-Seeking
Undergraduates (include first-time first-year)</t>
  </si>
  <si>
    <r>
      <t xml:space="preserve">Total number whose highest degree is unknown or other  (Note:  Items </t>
    </r>
    <r>
      <rPr>
        <b/>
        <sz val="10"/>
        <rFont val="Arial"/>
        <family val="2"/>
      </rPr>
      <t>f</t>
    </r>
    <r>
      <rPr>
        <sz val="10"/>
        <rFont val="Arial"/>
      </rPr>
      <t xml:space="preserve">, </t>
    </r>
    <r>
      <rPr>
        <b/>
        <sz val="10"/>
        <rFont val="Arial"/>
        <family val="2"/>
      </rPr>
      <t>g</t>
    </r>
    <r>
      <rPr>
        <sz val="10"/>
        <rFont val="Arial"/>
      </rPr>
      <t xml:space="preserve">, </t>
    </r>
    <r>
      <rPr>
        <b/>
        <sz val="10"/>
        <rFont val="Arial"/>
        <family val="2"/>
      </rPr>
      <t>h</t>
    </r>
    <r>
      <rPr>
        <sz val="10"/>
        <rFont val="Arial"/>
      </rPr>
      <t xml:space="preserve">, and </t>
    </r>
    <r>
      <rPr>
        <b/>
        <sz val="10"/>
        <rFont val="Arial"/>
        <family val="2"/>
      </rPr>
      <t>i</t>
    </r>
    <r>
      <rPr>
        <sz val="10"/>
        <rFont val="Arial"/>
      </rPr>
      <t xml:space="preserve"> must sum up to item </t>
    </r>
    <r>
      <rPr>
        <b/>
        <sz val="10"/>
        <rFont val="Arial"/>
        <family val="2"/>
      </rPr>
      <t>a</t>
    </r>
    <r>
      <rPr>
        <sz val="10"/>
        <rFont val="Arial"/>
      </rPr>
      <t>.)</t>
    </r>
  </si>
  <si>
    <t>G6</t>
  </si>
  <si>
    <t>Aid Awarded to Enrolled Undergraduates</t>
  </si>
  <si>
    <t>Scholarships/Grants</t>
  </si>
  <si>
    <t>Federal</t>
  </si>
  <si>
    <t>All other undergraduates enrolled in credit courses</t>
  </si>
  <si>
    <t xml:space="preserve">Total undergraduates </t>
  </si>
  <si>
    <r>
      <t>Need-based $</t>
    </r>
    <r>
      <rPr>
        <sz val="10"/>
        <rFont val="Arial"/>
        <family val="2"/>
      </rPr>
      <t xml:space="preserve"> </t>
    </r>
    <r>
      <rPr>
        <sz val="8"/>
        <rFont val="Arial"/>
        <family val="2"/>
      </rPr>
      <t>(Include non-need-based aid used to meet need.)</t>
    </r>
  </si>
  <si>
    <r>
      <t xml:space="preserve">Non-need-based $     </t>
    </r>
    <r>
      <rPr>
        <sz val="10"/>
        <rFont val="Arial"/>
        <family val="2"/>
      </rPr>
      <t xml:space="preserve"> </t>
    </r>
    <r>
      <rPr>
        <sz val="8"/>
        <rFont val="Arial"/>
        <family val="2"/>
      </rPr>
      <t>(Exclude non-need-based aid used to meet need.)</t>
    </r>
  </si>
  <si>
    <t>CHANGED ITEMS</t>
  </si>
  <si>
    <r>
      <t xml:space="preserve">Note: </t>
    </r>
    <r>
      <rPr>
        <sz val="10"/>
        <rFont val="Arial"/>
        <family val="2"/>
      </rPr>
      <t>These are the graduates and loan types to include and exclude in order to fill out CDS H4, H4a, H5, and H5a.</t>
    </r>
  </si>
  <si>
    <r>
      <t>Campus Ministry:</t>
    </r>
    <r>
      <rPr>
        <sz val="10"/>
        <rFont val="Arial"/>
        <family val="2"/>
      </rPr>
      <t xml:space="preserve"> Religious student organizations (denominational or nondenominational) devoted to fostering religious life on college campuses. May also refer to Campus Crusade for Christ, an interdenominational Christian organization.</t>
    </r>
  </si>
  <si>
    <r>
      <t xml:space="preserve">Model United Nations: </t>
    </r>
    <r>
      <rPr>
        <sz val="10"/>
        <rFont val="Arial"/>
        <family val="2"/>
      </rPr>
      <t xml:space="preserve">A simulation activity focusing on conflict resolution, globalization, and diplomacy. Assuming roles as foreign ambassadors and “delegates,” students conduct research, engage in debate, draft resolutions, and may participate in a national Model UN conference.  </t>
    </r>
  </si>
  <si>
    <t xml:space="preserve">Does your institution make use of SAT, ACT, or SAT Subject Test scores in admission decisions for first-time, first-year, degree-seeking applicants?   </t>
  </si>
  <si>
    <t>SAT Math</t>
  </si>
  <si>
    <r>
      <t>Awarded aid</t>
    </r>
    <r>
      <rPr>
        <sz val="10"/>
        <rFont val="Arial"/>
      </rPr>
      <t>: The dollar amounts offered to financial aid applicants.</t>
    </r>
  </si>
  <si>
    <r>
      <t xml:space="preserve">Early admission: </t>
    </r>
    <r>
      <rPr>
        <sz val="10"/>
        <color indexed="8"/>
        <rFont val="Arial"/>
        <family val="2"/>
      </rPr>
      <t>A policy under which students who have not completed high school are admitted and enroll full time in college, usually after completion of their junior year.</t>
    </r>
  </si>
  <si>
    <t>500-599</t>
  </si>
  <si>
    <t>400-499</t>
  </si>
  <si>
    <t>300-399</t>
  </si>
  <si>
    <t>200-299</t>
  </si>
  <si>
    <t>30-36</t>
  </si>
  <si>
    <t>24-29</t>
  </si>
  <si>
    <t>18-23</t>
  </si>
  <si>
    <t>12-17</t>
  </si>
  <si>
    <t>6-11</t>
  </si>
  <si>
    <t>Below 6</t>
  </si>
  <si>
    <t>Percent in top tenth of high school graduating class</t>
  </si>
  <si>
    <t>Percent in top quarter of high school graduating class</t>
  </si>
  <si>
    <t>Percent in top half of high school graduating class</t>
  </si>
  <si>
    <t>Number of Class Sections with Undergraduates Enrolled</t>
  </si>
  <si>
    <t>Undergraduate Class Size (provide numbers)</t>
  </si>
  <si>
    <t>Note: Suggested order of precedence for counting non-need money as need-based:</t>
  </si>
  <si>
    <r>
      <t xml:space="preserve">Average dollar amount of institutional non-need-based scholarship and grant aid awarded to students in line </t>
    </r>
    <r>
      <rPr>
        <b/>
        <sz val="9"/>
        <rFont val="Arial"/>
        <family val="2"/>
      </rPr>
      <t>n</t>
    </r>
  </si>
  <si>
    <r>
      <t xml:space="preserve">Number of students in line </t>
    </r>
    <r>
      <rPr>
        <b/>
        <sz val="9"/>
        <rFont val="Arial"/>
        <family val="2"/>
      </rPr>
      <t>a</t>
    </r>
    <r>
      <rPr>
        <sz val="9"/>
        <rFont val="Arial"/>
        <family val="2"/>
      </rPr>
      <t xml:space="preserve"> who were awarded an institutional non-need-based athletic scholarship or grant</t>
    </r>
  </si>
  <si>
    <r>
      <t xml:space="preserve">Average dollar amount of institutional non-need-based athletic scholarships and grants awarded to students in line </t>
    </r>
    <r>
      <rPr>
        <b/>
        <sz val="9"/>
        <rFont val="Arial"/>
        <family val="2"/>
      </rPr>
      <t>p</t>
    </r>
  </si>
  <si>
    <t>Institutional need-based scholarship or grant aid is available</t>
  </si>
  <si>
    <t>Institutional non-need-based scholarship or grant aid is available</t>
  </si>
  <si>
    <t>Institutional scholarship or grant aid is not available</t>
  </si>
  <si>
    <t xml:space="preserve">If institutional financial aid is available for undergraduate degree-seeking nonresident aliens, provide the number of undergraduate degree-seeking nonresident aliens who were awarded need-based or non-need-based aid: </t>
  </si>
  <si>
    <t xml:space="preserve">Average dollar amount of institutional financial aid awarded to undergraduate degree-seeking nonresident aliens: </t>
  </si>
  <si>
    <t>College/university scholarship or grant aid from institutional funds</t>
  </si>
  <si>
    <t>CIP 2000 Categories to Include</t>
  </si>
  <si>
    <t>Common Data Set Definitions</t>
  </si>
  <si>
    <r>
      <t>Need-based scholarship or grant aid</t>
    </r>
    <r>
      <rPr>
        <sz val="10"/>
        <color indexed="8"/>
        <rFont val="Arial"/>
        <family val="2"/>
      </rPr>
      <t>: Scholarships and grants from institutional, state, federal, or other sources for which a student must have financial need to qualify.</t>
    </r>
  </si>
  <si>
    <r>
      <t>Non-need-based scholarship or grant aid</t>
    </r>
    <r>
      <rPr>
        <sz val="10"/>
        <color indexed="8"/>
        <rFont val="Arial"/>
        <family val="2"/>
      </rPr>
      <t xml:space="preserve">: Scholarships and grants, gifts, or merit-based aid from institutional, state, federal, or other sources (including unrestricted funds or gifts and endowment income) awarded solely on the basis of academic achievement, merit, or any other non-need-based reason. When reporting questions H1 and H2, non-need-based aid that is used to meet need should be counted as need-based aid. </t>
    </r>
  </si>
  <si>
    <t>Number accepting a place on the waiting list</t>
  </si>
  <si>
    <t>Number of wait-listed students admitted</t>
  </si>
  <si>
    <t>High school diploma is required and GED is not accepted</t>
  </si>
  <si>
    <t>High school diploma or equivalent is not required</t>
  </si>
  <si>
    <t>Require</t>
  </si>
  <si>
    <t>Recommend</t>
  </si>
  <si>
    <t>Neither require nor recommend</t>
  </si>
  <si>
    <r>
      <t xml:space="preserve">Applicant (first-time, first year): </t>
    </r>
    <r>
      <rPr>
        <sz val="10"/>
        <color indexed="8"/>
        <rFont val="Arial"/>
        <family val="2"/>
      </rPr>
      <t>An individual who has fulfilled the institution’s requirements to be considered for admission (including payment or waiving of the application fee, if any) and who has been notified of one of the following actions: admission, nonadmission, placement on waiting list, or application withdrawn (by applicant or institution).</t>
    </r>
  </si>
  <si>
    <r>
      <t xml:space="preserve">Application fee: </t>
    </r>
    <r>
      <rPr>
        <sz val="10"/>
        <color indexed="8"/>
        <rFont val="Arial"/>
        <family val="2"/>
      </rPr>
      <t xml:space="preserve">That amount of money that an institution charges for processing a student’s application for acceptance. This amount is </t>
    </r>
    <r>
      <rPr>
        <i/>
        <sz val="10"/>
        <color indexed="8"/>
        <rFont val="Arial"/>
        <family val="2"/>
      </rPr>
      <t xml:space="preserve">not </t>
    </r>
    <r>
      <rPr>
        <sz val="10"/>
        <color indexed="8"/>
        <rFont val="Arial"/>
        <family val="2"/>
      </rPr>
      <t>creditable toward tuition and required fees, nor is it refundable if the student is not admitted to the institution.</t>
    </r>
  </si>
  <si>
    <r>
      <t xml:space="preserve">Asian or Pacific Islander: </t>
    </r>
    <r>
      <rPr>
        <sz val="10"/>
        <color indexed="8"/>
        <rFont val="Arial"/>
        <family val="2"/>
      </rPr>
      <t>A person having origins in any of the original peoples of the Far East, Southeast Asia, the Indian Subcontinent, or Pacific Islands. This includes people from China, Japan, Korea, the Philippine Islands, American Samoa, India, and Vietnam.</t>
    </r>
  </si>
  <si>
    <r>
      <t xml:space="preserve">Associate degree: </t>
    </r>
    <r>
      <rPr>
        <sz val="10"/>
        <color indexed="8"/>
        <rFont val="Arial"/>
        <family val="2"/>
      </rPr>
      <t>An award that normally requires at least two but less than four years of full-time equivalent college work.</t>
    </r>
  </si>
  <si>
    <t>Not using essay component</t>
  </si>
  <si>
    <t>SAT Critical Reading</t>
  </si>
  <si>
    <t>SAT Writing</t>
  </si>
  <si>
    <t>SAT Essay</t>
  </si>
  <si>
    <t>ACT Writing</t>
  </si>
  <si>
    <t>Question removed from CDS.</t>
  </si>
  <si>
    <t>Cooperative education program</t>
  </si>
  <si>
    <t>Percent who are from out of state (exclude international/nonresident aliens from the numerator and denominator)</t>
  </si>
  <si>
    <t xml:space="preserve">Deadline for housing deposit (MM/DD): </t>
  </si>
  <si>
    <r>
      <t xml:space="preserve">Bachelor’s degree: </t>
    </r>
    <r>
      <rPr>
        <sz val="10"/>
        <color indexed="8"/>
        <rFont val="Arial"/>
        <family val="2"/>
      </rPr>
      <t xml:space="preserve">An award (baccalaureate or equivalent degree, as determined by the Secretary of the U.S. Department of Education) that normally requires at least four years but </t>
    </r>
    <r>
      <rPr>
        <i/>
        <sz val="10"/>
        <color indexed="8"/>
        <rFont val="Arial"/>
        <family val="2"/>
      </rPr>
      <t>not</t>
    </r>
    <r>
      <rPr>
        <sz val="10"/>
        <color indexed="8"/>
        <rFont val="Arial"/>
        <family val="2"/>
      </rPr>
      <t xml:space="preserve"> more than five years of full-time equivalent college-level work. This includes ALL bachelor’s degrees conferred in a five-year cooperative (work-study plan) program. (A cooperative plan provides for alternate class attendance and employment in business, industry, or government; thus, it allows students to combine actual work experience with their college studies.) Also, it includes bachelor’s degrees in which the normal four years of work are completed in three years.</t>
    </r>
  </si>
  <si>
    <t>For each of the following discipline areas, provide the percentage of diplomas/certificates, associate, and bachelor’s degrees awarded. To determine the percentage, use majors, not headcount (e.g., students with one degree but a double major will be represented twice). Calculate the percentage from your institution’s IPEDS Completions by using the sum of 1st and 2nd majors for each CIP code as the numerator and the sum of the Grand Total by 1st Majors and the Grand Total by 2nd major as the denominator. If you prefer, you can compute the percentages using 1st majors only.</t>
  </si>
  <si>
    <t>Include if they teach one or more non-clinical credit courses</t>
  </si>
  <si>
    <t>C8C</t>
  </si>
  <si>
    <t>C8D</t>
  </si>
  <si>
    <t xml:space="preserve">If necessary, use this space to clarify your test policies (e.g., if tests are recommended for some students, or if tests are not required of some students):  </t>
  </si>
  <si>
    <t>PRIVATE INSTITUTIONS
Tuition:</t>
  </si>
  <si>
    <t>PUBLIC INSTITUTIONS
Tuition:
    In-district</t>
  </si>
  <si>
    <t>PUBLIC INSTITUTIONS 
    In-state (out-of-district):</t>
  </si>
  <si>
    <t>PUBLIC INSTITUTIONS
    Out-of-state:</t>
  </si>
  <si>
    <t>NONRESIDENT ALIENS
Tuition:</t>
  </si>
  <si>
    <t>State (i.e., all states, not only the state in which your institution is located)</t>
  </si>
  <si>
    <t>State and other (e.g., institutional) work-study/employment (Note: Excludes Federal Work-Study captured above.)</t>
  </si>
  <si>
    <r>
      <t xml:space="preserve">Tuition Waivers
</t>
    </r>
    <r>
      <rPr>
        <sz val="8"/>
        <rFont val="Arial"/>
        <family val="2"/>
      </rPr>
      <t>Reporting is optional. Report tuition waivers in this row if you choose to report them. Do not report tuition waivers elsewhere.</t>
    </r>
  </si>
  <si>
    <r>
      <t xml:space="preserve">Number of students in line </t>
    </r>
    <r>
      <rPr>
        <b/>
        <sz val="9"/>
        <rFont val="Arial"/>
        <family val="2"/>
      </rPr>
      <t>a</t>
    </r>
    <r>
      <rPr>
        <sz val="9"/>
        <rFont val="Arial"/>
        <family val="2"/>
      </rPr>
      <t xml:space="preserve"> who applied for need-based financial aid</t>
    </r>
  </si>
  <si>
    <r>
      <t xml:space="preserve">Number of students in line </t>
    </r>
    <r>
      <rPr>
        <b/>
        <sz val="9"/>
        <rFont val="Arial"/>
        <family val="2"/>
      </rPr>
      <t>c</t>
    </r>
    <r>
      <rPr>
        <sz val="9"/>
        <rFont val="Arial"/>
        <family val="2"/>
      </rPr>
      <t xml:space="preserve"> who were awarded any financial aid</t>
    </r>
  </si>
  <si>
    <t>For Two-Year Institutions</t>
  </si>
  <si>
    <t>Open admission policy as described above for most students, but--</t>
  </si>
  <si>
    <t xml:space="preserve">    selective admission to some programs</t>
  </si>
  <si>
    <t xml:space="preserve">    selective admission for out-of-state students</t>
  </si>
  <si>
    <r>
      <t xml:space="preserve">White, non-Hispanic: </t>
    </r>
    <r>
      <rPr>
        <sz val="10"/>
        <color indexed="8"/>
        <rFont val="Arial"/>
        <family val="2"/>
      </rPr>
      <t>A person having origins in any of the original peoples of Europe, North Africa, or the Middle East (except those of Hispanic origin).</t>
    </r>
  </si>
  <si>
    <r>
      <t xml:space="preserve">*Women’s center: </t>
    </r>
    <r>
      <rPr>
        <sz val="10"/>
        <color indexed="8"/>
        <rFont val="Arial"/>
        <family val="2"/>
      </rPr>
      <t>Center with programs, academic activities, and/or services intended to promote an understanding of the evolving roles of women.</t>
    </r>
  </si>
  <si>
    <r>
      <t xml:space="preserve">Work experience (as admission factor): </t>
    </r>
    <r>
      <rPr>
        <sz val="10"/>
        <color indexed="8"/>
        <rFont val="Arial"/>
        <family val="2"/>
      </rPr>
      <t>Special consideration given to students who have been employed prior to application, whether for relevance to major, demonstration of employment-related skills, or as explanation of student’s academic and extracurricular record.</t>
    </r>
  </si>
  <si>
    <t>Indicate all items required of transfer students to apply for admission:</t>
  </si>
  <si>
    <t>Required of All</t>
  </si>
  <si>
    <t>Recommended
of All</t>
  </si>
  <si>
    <t>Recommended
of Some</t>
  </si>
  <si>
    <t>Required of Some</t>
  </si>
  <si>
    <t>Not Required</t>
  </si>
  <si>
    <t>High school transcript</t>
  </si>
  <si>
    <t>College transcript(s)</t>
  </si>
  <si>
    <t>Essay or personal statement</t>
  </si>
  <si>
    <t>Statement of good standing from prior institution(s)</t>
  </si>
  <si>
    <t>List any other application requirements specific to transfer applicants:</t>
  </si>
  <si>
    <t>Priority Date</t>
  </si>
  <si>
    <t>Closing Date</t>
  </si>
  <si>
    <t>Notification Date</t>
  </si>
  <si>
    <t>Reply Date</t>
  </si>
  <si>
    <t>Rolling Admission</t>
  </si>
  <si>
    <t>C8B</t>
  </si>
  <si>
    <t>Yes</t>
  </si>
  <si>
    <t>No</t>
  </si>
  <si>
    <t xml:space="preserve">Top half + </t>
  </si>
  <si>
    <t>bottom half = 100%</t>
  </si>
  <si>
    <t>Early Decision</t>
  </si>
  <si>
    <t xml:space="preserve">Does your institution offer an early decision plan (an admission plan that permits students to apply and be notified of an admission decision well in advance of the regular notification date and that asks students to commit to attending if accepted) for first-time, first-year (freshman) applicants for fall enrollment? </t>
  </si>
  <si>
    <t xml:space="preserve">If “yes,” please complete the following: </t>
  </si>
  <si>
    <t>First or only early decision plan closing date</t>
  </si>
  <si>
    <t>First or only early decision plan notification date</t>
  </si>
  <si>
    <t>Other early decision plan closing date</t>
  </si>
  <si>
    <t>Other early decision plan notification date</t>
  </si>
  <si>
    <t>Number of early decision applications received by your institution</t>
  </si>
  <si>
    <t>Number of applicants admitted under early decision plan</t>
  </si>
  <si>
    <t xml:space="preserve">Please provide significant details about your early decision plan:  </t>
  </si>
  <si>
    <t>Early action closing date</t>
  </si>
  <si>
    <t>Early action notification date</t>
  </si>
  <si>
    <t>Fall Applicants</t>
  </si>
  <si>
    <t>Applicants</t>
  </si>
  <si>
    <t>Total Scholarships/Grants</t>
  </si>
  <si>
    <t>Self-Help</t>
  </si>
  <si>
    <t>Student loans from all sources (excluding parent loans)</t>
  </si>
  <si>
    <t>Total Self-Help</t>
  </si>
  <si>
    <t>Parent Loans</t>
  </si>
  <si>
    <t>Athletic Awards</t>
  </si>
  <si>
    <t>First-time
Full-time
Freshmen</t>
  </si>
  <si>
    <t>Full-time
Undergraduate
(Incl. Fresh.)</t>
  </si>
  <si>
    <t>Less Than
Full-time
Undergraduate</t>
  </si>
  <si>
    <t>a)</t>
  </si>
  <si>
    <t>All definitions related to the financial aid section appear at the end of the Definitions document.</t>
  </si>
  <si>
    <t xml:space="preserve">Items preceded by an asterisk (*) represent definitions agreed to among publishers which do not appear on the CDS document but may be present on individual publishers’ surveys. </t>
  </si>
  <si>
    <t>b)</t>
  </si>
  <si>
    <t>c)</t>
  </si>
  <si>
    <r>
      <t xml:space="preserve">Number of students in line </t>
    </r>
    <r>
      <rPr>
        <b/>
        <sz val="9"/>
        <rFont val="Arial"/>
        <family val="2"/>
      </rPr>
      <t>b</t>
    </r>
    <r>
      <rPr>
        <sz val="9"/>
        <rFont val="Arial"/>
        <family val="2"/>
      </rPr>
      <t xml:space="preserve"> who were determined to have financial need</t>
    </r>
  </si>
  <si>
    <t>d)</t>
  </si>
  <si>
    <t>e)</t>
  </si>
  <si>
    <t>f)</t>
  </si>
  <si>
    <t>g)</t>
  </si>
  <si>
    <t>h)</t>
  </si>
  <si>
    <t>i)</t>
  </si>
  <si>
    <t>j)</t>
  </si>
  <si>
    <t>k)</t>
  </si>
  <si>
    <t>l)</t>
  </si>
  <si>
    <t>m)</t>
  </si>
  <si>
    <t>Full-time
Undergrad
(Incl. Fresh.)</t>
  </si>
  <si>
    <t>Less Than
Full-time
Undergrad</t>
  </si>
  <si>
    <t>n)</t>
  </si>
  <si>
    <t>o)</t>
  </si>
  <si>
    <t>p)</t>
  </si>
  <si>
    <t>H2A</t>
  </si>
  <si>
    <r>
      <t xml:space="preserve">Number of students in line </t>
    </r>
    <r>
      <rPr>
        <b/>
        <sz val="9"/>
        <rFont val="Arial"/>
        <family val="2"/>
      </rPr>
      <t>d</t>
    </r>
    <r>
      <rPr>
        <sz val="9"/>
        <rFont val="Arial"/>
        <family val="2"/>
      </rPr>
      <t xml:space="preserve"> whose need was fully met (</t>
    </r>
    <r>
      <rPr>
        <u/>
        <sz val="9"/>
        <rFont val="Arial"/>
        <family val="2"/>
      </rPr>
      <t>exclude PLUS loans, unsubsidized loans, and private alternative loans</t>
    </r>
    <r>
      <rPr>
        <sz val="9"/>
        <rFont val="Arial"/>
        <family val="2"/>
      </rPr>
      <t>)</t>
    </r>
  </si>
  <si>
    <t>Doctoral degree
research/scholarship</t>
  </si>
  <si>
    <t>Doctoral degree –
professional practice</t>
  </si>
  <si>
    <t>Doctoral degree -- other</t>
  </si>
  <si>
    <t>Total all graduate</t>
  </si>
  <si>
    <t>Doctoral degrees – research/scholarship</t>
  </si>
  <si>
    <t>Doctoral degrees – professional practice</t>
  </si>
  <si>
    <t>Doctoral degrees – other</t>
  </si>
  <si>
    <t>Fall 2003 Cohort</t>
  </si>
  <si>
    <t>Initial 2003 cohort of first-time, full-time bachelor's (or equivalent) degree-seeking undergraduate students; total all students:</t>
  </si>
  <si>
    <t xml:space="preserve">Of the initial 2003 cohort, how many did not persist and did not graduate for the following reasons: death, permanent disability, service in the armed forces, foreign aid service of the federal government, or official church missions; total allowable exclusions: </t>
  </si>
  <si>
    <t>Final 2003 cohort, after adjusting for allowable exclusions: (subtract question B5 from question B4)</t>
  </si>
  <si>
    <t xml:space="preserve">Six-year graduation rate for 2003 cohort (question B10 divided by question B6): </t>
  </si>
  <si>
    <t xml:space="preserve">Of the initial 2003 cohort, how many completed the program in four years or less (by August 31, 2007): </t>
  </si>
  <si>
    <t xml:space="preserve">Of the initial 2003 cohort, how many completed the program in more than four years but in five years or less (after August 31, 2007 and by August 31, 2008): </t>
  </si>
  <si>
    <t xml:space="preserve">Of the initial 2003 cohort, how many completed the program in more than five years but in six years or less (after August 31, 2008 and by August 31, 2009): </t>
  </si>
  <si>
    <t>2006 Cohort</t>
  </si>
  <si>
    <t xml:space="preserve">Initial 2006 cohort, total of first-time, full-time degree/certificate-seeking students: </t>
  </si>
  <si>
    <t xml:space="preserve">Of the initial 2006 cohort, how many did not persist and did not graduate for the following reasons: death, permanent disability, service in the armed forces, foreign aid service of the federal government, or official church missions; total allowable exclusions: </t>
  </si>
  <si>
    <t>Final 2006 cohort, after adjusting for allowable exclusions (Subtract question B13 from question B12):</t>
  </si>
  <si>
    <r>
      <t>Housing:</t>
    </r>
    <r>
      <rPr>
        <sz val="10"/>
        <rFont val="Arial"/>
        <family val="2"/>
      </rPr>
      <t xml:space="preserve"> Check all types of college-owned, -operated, or -affiliated housing available for undergraduates at your institution.</t>
    </r>
  </si>
  <si>
    <t>First-Year</t>
  </si>
  <si>
    <t>Number of credits per term a student can take for the stated full-time tuition</t>
  </si>
  <si>
    <t>Minimum</t>
  </si>
  <si>
    <t>Maximum</t>
  </si>
  <si>
    <t>Provide the estimated expenses for a typical full-time undergraduate student:</t>
  </si>
  <si>
    <t>Residents</t>
  </si>
  <si>
    <t>Commuters
(living at home)</t>
  </si>
  <si>
    <t>Commuters
(not living at home)</t>
  </si>
  <si>
    <t>Books and supplies</t>
  </si>
  <si>
    <t>Room only</t>
  </si>
  <si>
    <t>Board only</t>
  </si>
  <si>
    <t>Transportation</t>
  </si>
  <si>
    <t>Other expenses</t>
  </si>
  <si>
    <t>G1</t>
  </si>
  <si>
    <t>J1</t>
  </si>
  <si>
    <t>Category</t>
  </si>
  <si>
    <t>Agriculture</t>
  </si>
  <si>
    <t>Architecture</t>
  </si>
  <si>
    <t>Area and ethnic studies</t>
  </si>
  <si>
    <t>Biological/life sciences</t>
  </si>
  <si>
    <t>Business/marketing</t>
  </si>
  <si>
    <t>Computer and information sciences</t>
  </si>
  <si>
    <t>Education</t>
  </si>
  <si>
    <t>Foreign languages and literature</t>
  </si>
  <si>
    <t>Health professions and related sciences</t>
  </si>
  <si>
    <t>Interdisciplinary studies</t>
  </si>
  <si>
    <r>
      <t>Distribution of high school units required and/or recommended.</t>
    </r>
    <r>
      <rPr>
        <sz val="10"/>
        <rFont val="Arial"/>
        <family val="2"/>
      </rPr>
      <t xml:space="preserve"> Specify the distribution of academic high school course units required and/or recommended of all or most degree-seeking students using Carnegie units (one unit equals one year of study or its equivalent). If you use a different system for calculating units, please convert.</t>
    </r>
  </si>
  <si>
    <t>Other (specify)</t>
  </si>
  <si>
    <t>SUMMARY OF SIGNIFICANT CHANGES TO THE CDS FOR 2010-2011</t>
  </si>
  <si>
    <t>Non-need institutional grants</t>
  </si>
  <si>
    <t>Non-need tuition waivers</t>
  </si>
  <si>
    <t>Non-need athletic awards</t>
  </si>
  <si>
    <t>Non-need federal grants</t>
  </si>
  <si>
    <t>Non-need state grants</t>
  </si>
  <si>
    <t>Non-need outside grants</t>
  </si>
  <si>
    <t>Non-need student loans</t>
  </si>
  <si>
    <t>Non-need parent loans</t>
  </si>
  <si>
    <t>Non-need work</t>
  </si>
  <si>
    <t>Financial Aid Definitions</t>
  </si>
  <si>
    <r>
      <t>Financial need</t>
    </r>
    <r>
      <rPr>
        <sz val="10"/>
        <color indexed="8"/>
        <rFont val="Arial"/>
        <family val="2"/>
      </rPr>
      <t xml:space="preserve">: As determined by your institution using the federal methodology and/or your institution's own standards. </t>
    </r>
  </si>
  <si>
    <t>H15</t>
  </si>
  <si>
    <t xml:space="preserve">If your institution has recently implemented any major financial aid policy, program, or initiative to make your institution more affordable to incoming students such as replacing loans with grants, or waiving costs for families below a certain income level please provide details below: </t>
  </si>
  <si>
    <t>(Initiated during 2006-2007 cycle)</t>
  </si>
  <si>
    <t>Campus Ministries</t>
  </si>
  <si>
    <t>International Student Organization</t>
  </si>
  <si>
    <t>Model UN</t>
  </si>
  <si>
    <t>Room and board total  (if your college cannot provide separate room and board figures for commuters not living at home):</t>
  </si>
  <si>
    <t xml:space="preserve">First-time, first-year (freshman) students </t>
  </si>
  <si>
    <r>
      <t xml:space="preserve">Activities offered </t>
    </r>
    <r>
      <rPr>
        <sz val="10"/>
        <rFont val="Arial"/>
        <family val="2"/>
      </rPr>
      <t xml:space="preserve">Identify those programs available at your institution. </t>
    </r>
  </si>
  <si>
    <t>Army ROTC is offered:</t>
  </si>
  <si>
    <t>Naval ROTC is offered:</t>
  </si>
  <si>
    <t>Air Force ROTC is offered:</t>
  </si>
  <si>
    <t>On Campus</t>
  </si>
  <si>
    <t>Name of Cooperating Institution</t>
  </si>
  <si>
    <t xml:space="preserve">At Cooperating Institution </t>
  </si>
  <si>
    <t>Do you have an open admission policy, under which virtually all secondary school graduates or students with GED equivalency diplomas are admitted without regard to academic record, test scores, or other qualifications?  If so, check which applies:</t>
  </si>
  <si>
    <t xml:space="preserve">Open admission policy as described above for all students </t>
  </si>
  <si>
    <t xml:space="preserve">other (explain) </t>
  </si>
  <si>
    <t>C3</t>
  </si>
  <si>
    <t>C1</t>
  </si>
  <si>
    <t>C2</t>
  </si>
  <si>
    <t>C4</t>
  </si>
  <si>
    <t>C5</t>
  </si>
  <si>
    <t>C6</t>
  </si>
  <si>
    <t>C7</t>
  </si>
  <si>
    <t>C8</t>
  </si>
  <si>
    <t>C9</t>
  </si>
  <si>
    <t>C10</t>
  </si>
  <si>
    <t>C11</t>
  </si>
  <si>
    <t>C12</t>
  </si>
  <si>
    <t>C13</t>
  </si>
  <si>
    <t>C14</t>
  </si>
  <si>
    <t>C15</t>
  </si>
  <si>
    <t>C16</t>
  </si>
  <si>
    <t>C17</t>
  </si>
  <si>
    <t>C18</t>
  </si>
  <si>
    <t>C19</t>
  </si>
  <si>
    <t>C20</t>
  </si>
  <si>
    <t>C21</t>
  </si>
  <si>
    <t>C22</t>
  </si>
  <si>
    <t>ACT</t>
  </si>
  <si>
    <t xml:space="preserve">Entrance exams </t>
  </si>
  <si>
    <t>C8A</t>
  </si>
  <si>
    <r>
      <t xml:space="preserve">Talent/ability (as admission factor): </t>
    </r>
    <r>
      <rPr>
        <sz val="10"/>
        <color indexed="8"/>
        <rFont val="Arial"/>
        <family val="2"/>
      </rPr>
      <t>Special consideration given to students with demonstrated talent/abilities in areas of interest to the institution (e.g., sports, the arts, languages, etc.).</t>
    </r>
  </si>
  <si>
    <r>
      <t>Teacher certification program:</t>
    </r>
    <r>
      <rPr>
        <sz val="10"/>
        <color indexed="8"/>
        <rFont val="Arial"/>
        <family val="2"/>
      </rPr>
      <t xml:space="preserve"> Program designed to prepare students to meet the requirements for certification as teachers in elementary, middle/junior high, and secondary schools.</t>
    </r>
  </si>
  <si>
    <r>
      <t xml:space="preserve">Transfer applicant: </t>
    </r>
    <r>
      <rPr>
        <sz val="10"/>
        <color indexed="8"/>
        <rFont val="Arial"/>
        <family val="2"/>
      </rPr>
      <t xml:space="preserve">An individual who has fulfilled the institution’s requirements to be considered for admission (including payment or waiving of the application fee, if any) and who has previously attended another college or university and earned college-level credit. </t>
    </r>
  </si>
  <si>
    <r>
      <t xml:space="preserve">Black, non-Hispanic: </t>
    </r>
    <r>
      <rPr>
        <sz val="10"/>
        <color indexed="8"/>
        <rFont val="Arial"/>
        <family val="2"/>
      </rPr>
      <t>A person having origins in any of the black racial groups of Africa (except those of Hispanic origin).</t>
    </r>
  </si>
  <si>
    <r>
      <t xml:space="preserve">Board (charges): </t>
    </r>
    <r>
      <rPr>
        <sz val="10"/>
        <color indexed="8"/>
        <rFont val="Arial"/>
        <family val="2"/>
      </rPr>
      <t>Assume average cost for 19 meals per week or the maximum meal plan.</t>
    </r>
  </si>
  <si>
    <r>
      <t xml:space="preserve">Books and supplies (costs): </t>
    </r>
    <r>
      <rPr>
        <sz val="10"/>
        <color indexed="8"/>
        <rFont val="Arial"/>
        <family val="2"/>
      </rPr>
      <t>Average cost of books and supplies. Do not include unusual costs for special groups of students (e.g., engineering or art majors), unless they constitute the majority of students at your institution.</t>
    </r>
  </si>
  <si>
    <r>
      <t xml:space="preserve">Calendar system: </t>
    </r>
    <r>
      <rPr>
        <sz val="10"/>
        <color indexed="8"/>
        <rFont val="Arial"/>
        <family val="2"/>
      </rPr>
      <t>The method by which an institution structures most of its courses for the academic year.</t>
    </r>
  </si>
  <si>
    <r>
      <t xml:space="preserve">*Career and placement services: </t>
    </r>
    <r>
      <rPr>
        <sz val="10"/>
        <color indexed="8"/>
        <rFont val="Arial"/>
        <family val="2"/>
      </rPr>
      <t>A range of services, including (often) the following: coordination of visits of employers to campus; aptitude and vocational testing; interest inventories, personal counseling; help in resume writing, interviewing, launching the job search; listings for those students desiring employment and those seeking permanent positions; establishment of a permanent reference folder; career resource materials.</t>
    </r>
  </si>
  <si>
    <r>
      <t xml:space="preserve">Carnegie units: </t>
    </r>
    <r>
      <rPr>
        <sz val="10"/>
        <color indexed="8"/>
        <rFont val="Arial"/>
        <family val="2"/>
      </rPr>
      <t>One year of study or the equivalent in a secondary school subject.</t>
    </r>
  </si>
  <si>
    <r>
      <t xml:space="preserve">Certificate: </t>
    </r>
    <r>
      <rPr>
        <sz val="10"/>
        <color indexed="8"/>
        <rFont val="Arial"/>
        <family val="2"/>
      </rPr>
      <t xml:space="preserve">See </t>
    </r>
    <r>
      <rPr>
        <b/>
        <sz val="10"/>
        <color indexed="8"/>
        <rFont val="Arial"/>
        <family val="2"/>
      </rPr>
      <t>Postsecondary award, certificate, or diploma.</t>
    </r>
  </si>
  <si>
    <r>
      <t xml:space="preserve">Class rank: </t>
    </r>
    <r>
      <rPr>
        <sz val="10"/>
        <color indexed="8"/>
        <rFont val="Arial"/>
        <family val="2"/>
      </rPr>
      <t>The relative numerical position of a student in his or her graduating class, calculated by the high school on the basis of grade-point average, whether weighted or unweighted.</t>
    </r>
  </si>
  <si>
    <r>
      <t xml:space="preserve">College-preparatory program: </t>
    </r>
    <r>
      <rPr>
        <sz val="10"/>
        <color indexed="8"/>
        <rFont val="Arial"/>
        <family val="2"/>
      </rPr>
      <t xml:space="preserve">Courses in academic subjects (English, history and social studies, foreign languages, mathematics, science, and the arts) that stress preparation for college or university study. </t>
    </r>
  </si>
  <si>
    <r>
      <t xml:space="preserve">Number of qualified applicants </t>
    </r>
    <r>
      <rPr>
        <sz val="10"/>
        <rFont val="Arial"/>
        <family val="2"/>
      </rPr>
      <t>offered</t>
    </r>
    <r>
      <rPr>
        <sz val="10"/>
        <color indexed="13"/>
        <rFont val="Arial"/>
        <family val="2"/>
      </rPr>
      <t xml:space="preserve"> </t>
    </r>
    <r>
      <rPr>
        <sz val="10"/>
        <rFont val="Arial"/>
      </rPr>
      <t>a placed on waiting list</t>
    </r>
  </si>
  <si>
    <t>Is your waiting list ranked?</t>
  </si>
  <si>
    <t>If yes, do you release that information to students?</t>
  </si>
  <si>
    <t>Do you release that information to school counselors?</t>
  </si>
  <si>
    <t>Rigor of secondary school record</t>
  </si>
  <si>
    <t xml:space="preserve">   Academic GPA</t>
  </si>
  <si>
    <t>Application Essay</t>
  </si>
  <si>
    <t xml:space="preserve">First generation </t>
  </si>
  <si>
    <t>Racial/ethnic status</t>
  </si>
  <si>
    <t>Level of applicant’s interest</t>
  </si>
  <si>
    <r>
      <t xml:space="preserve">International student group: </t>
    </r>
    <r>
      <rPr>
        <sz val="10"/>
        <color indexed="8"/>
        <rFont val="Arial"/>
        <family val="2"/>
      </rPr>
      <t>Student groups that facilitate cultural dialogue, support a diverse campus, assist international students in acclimation and creating a social network.</t>
    </r>
    <r>
      <rPr>
        <b/>
        <sz val="10"/>
        <color indexed="8"/>
        <rFont val="Arial"/>
        <family val="2"/>
      </rPr>
      <t xml:space="preserve"> </t>
    </r>
  </si>
  <si>
    <r>
      <t>Need-based self-help aid</t>
    </r>
    <r>
      <rPr>
        <sz val="10"/>
        <color indexed="8"/>
        <rFont val="Arial"/>
        <family val="2"/>
      </rPr>
      <t>: Loans and jobs  from institutional, state, federal, or other sources for which a student must demonstrate financial need to qualify.</t>
    </r>
  </si>
  <si>
    <r>
      <t>Non-need-based self-help aid</t>
    </r>
    <r>
      <rPr>
        <sz val="10"/>
        <color indexed="8"/>
        <rFont val="Arial"/>
        <family val="2"/>
      </rPr>
      <t>: Loans and jobs from institutional, state, or other sources for which a student need not demonstrate financial need to qualify.</t>
    </r>
  </si>
  <si>
    <t>B11</t>
  </si>
  <si>
    <t>E1</t>
  </si>
  <si>
    <t>E2</t>
  </si>
  <si>
    <t>E3</t>
  </si>
  <si>
    <r>
      <t xml:space="preserve">Grade-point average (academic high school GPA): </t>
    </r>
    <r>
      <rPr>
        <sz val="10"/>
        <color indexed="8"/>
        <rFont val="Arial"/>
        <family val="2"/>
      </rPr>
      <t>The sum of grade points a student has earned in secondary school divided by the number of courses taken. The most common system of assigning numbers to grades counts four points for an A, three points for a B, two points for a C, one point for a D, and no points for an E or F. Unweighted GPA’s assign the same weight to each course. Weighting gives students additional points for their grades in advanced or honors courses.</t>
    </r>
  </si>
  <si>
    <r>
      <t xml:space="preserve">*Health services: </t>
    </r>
    <r>
      <rPr>
        <sz val="10"/>
        <color indexed="8"/>
        <rFont val="Arial"/>
        <family val="2"/>
      </rPr>
      <t>Free or low cost on-campus primary and preventive health care available to students.</t>
    </r>
  </si>
  <si>
    <r>
      <t xml:space="preserve">Post-baccalaureate certificate: </t>
    </r>
    <r>
      <rPr>
        <sz val="10"/>
        <color indexed="8"/>
        <rFont val="Arial"/>
        <family val="2"/>
      </rPr>
      <t>An award that requires completion of an organized program of study requiring 18 credit hours beyond the bachelor’s; designed for persons who have completed a baccalaureate degree but do not meet the requirements of academic degrees carrying the title of master.</t>
    </r>
  </si>
  <si>
    <r>
      <t xml:space="preserve">Post-master’s certificate: </t>
    </r>
    <r>
      <rPr>
        <sz val="10"/>
        <color indexed="8"/>
        <rFont val="Arial"/>
        <family val="2"/>
      </rPr>
      <t>An award that requires completion of an organized program of study of 24 credit hours beyond the master’s degree but does not meet the requirements of academic degrees at the doctoral level.</t>
    </r>
  </si>
  <si>
    <r>
      <t xml:space="preserve">Postsecondary award, certificate, or diploma: </t>
    </r>
    <r>
      <rPr>
        <sz val="10"/>
        <color indexed="8"/>
        <rFont val="Arial"/>
        <family val="2"/>
      </rPr>
      <t>Includes the following three IPEDS definitions for postsecondary awards, certificates, and diplomas of varying durations and credit/contact hour requirements—</t>
    </r>
  </si>
  <si>
    <r>
      <t>Less Than 1 Academic Year:</t>
    </r>
    <r>
      <rPr>
        <sz val="10"/>
        <color indexed="8"/>
        <rFont val="Arial"/>
        <family val="2"/>
      </rPr>
      <t xml:space="preserve"> Requires completion of an organized program of study at the postsecondary level (below the baccalaureate degree) in less than 1 academic year (2 semesters or 3 quarters) or in less than 900 contact hours by a student enrolled full-time.</t>
    </r>
  </si>
  <si>
    <r>
      <t xml:space="preserve">Library Collections: </t>
    </r>
    <r>
      <rPr>
        <b/>
        <sz val="10"/>
        <rFont val="Arial"/>
        <family val="2"/>
      </rPr>
      <t>The CDS Publishers will collect library data again when a new Academic Libraries Survey is in place.</t>
    </r>
  </si>
  <si>
    <t>Undergraduate per-credit-hour charges (tuition only)</t>
  </si>
  <si>
    <t>International Student’s Financial Aid Application</t>
  </si>
  <si>
    <t>International Student’s Certification of Finances</t>
  </si>
  <si>
    <t>Noncustodial PROFILE</t>
  </si>
  <si>
    <t>Communication technologies</t>
  </si>
  <si>
    <t>Personal and culinary services</t>
  </si>
  <si>
    <t>Engineering</t>
  </si>
  <si>
    <t>Engineering technologies</t>
  </si>
  <si>
    <t>Family and consumer sciences</t>
  </si>
  <si>
    <t>Philosophy and religious studies</t>
  </si>
  <si>
    <t>Theology and religious vocations</t>
  </si>
  <si>
    <t>Science technologies</t>
  </si>
  <si>
    <t>Public administration and social services</t>
  </si>
  <si>
    <t xml:space="preserve">Social sciences </t>
  </si>
  <si>
    <t>Construction trades</t>
  </si>
  <si>
    <t>Mechanic and repair technologies</t>
  </si>
  <si>
    <t>Precision production</t>
  </si>
  <si>
    <t>Transportation and materials moving</t>
  </si>
  <si>
    <r>
      <t>Need-based aid</t>
    </r>
    <r>
      <rPr>
        <sz val="10"/>
        <color indexed="8"/>
        <rFont val="Arial"/>
        <family val="2"/>
      </rPr>
      <t>: College-funded or college-administered award from institutional, state, federal, or other sources for which a student must have financial need to qualify. This includes both institutional and noninstitutional student aid (grants, jobs, and loans).</t>
    </r>
  </si>
  <si>
    <t>Totals should = 100%</t>
  </si>
  <si>
    <t>Street Address (if different):</t>
  </si>
  <si>
    <t xml:space="preserve">     City/State/Zip/Country:</t>
  </si>
  <si>
    <t>Main Phone Number:</t>
  </si>
  <si>
    <t>Admissions Office Mailing Address:</t>
  </si>
  <si>
    <t>Classify your undergraduate institution:</t>
  </si>
  <si>
    <t>Degrees offered by your institution:</t>
  </si>
  <si>
    <t>Postbachelor's certificates</t>
  </si>
  <si>
    <t>High school completion requirement</t>
  </si>
  <si>
    <t xml:space="preserve">    Of these, units that must be 
    lab</t>
  </si>
  <si>
    <t>Percent of total first-time, first-year (freshmen) students who submitted high school class rank:</t>
  </si>
  <si>
    <r>
      <t xml:space="preserve">Reply policy for admitted applicants </t>
    </r>
    <r>
      <rPr>
        <i/>
        <sz val="10"/>
        <rFont val="Arial"/>
        <family val="2"/>
      </rPr>
      <t>(fill in one only)</t>
    </r>
  </si>
  <si>
    <t>Common Application</t>
  </si>
  <si>
    <r>
      <t>Work study and employment</t>
    </r>
    <r>
      <rPr>
        <sz val="10"/>
        <color indexed="8"/>
        <rFont val="Arial"/>
        <family val="2"/>
      </rPr>
      <t>: Federal and state work study aid, and any employment packaged by your institution in financial aid awards.</t>
    </r>
  </si>
  <si>
    <t>A1</t>
  </si>
  <si>
    <t>A2</t>
  </si>
  <si>
    <t>A3</t>
  </si>
  <si>
    <t>A4</t>
  </si>
  <si>
    <t>A5</t>
  </si>
  <si>
    <r>
      <t xml:space="preserve">Double major: </t>
    </r>
    <r>
      <rPr>
        <sz val="10"/>
        <color indexed="8"/>
        <rFont val="Arial"/>
        <family val="2"/>
      </rPr>
      <t>Program in which students may complete two undergraduate programs of study simultaneously.</t>
    </r>
  </si>
  <si>
    <r>
      <t xml:space="preserve">Dual enrollment: </t>
    </r>
    <r>
      <rPr>
        <sz val="10"/>
        <color indexed="8"/>
        <rFont val="Arial"/>
        <family val="2"/>
      </rPr>
      <t>A program through which high school students may enroll in college courses while still enrolled in high school. Students are not required to apply for admission to the college in order to participate.</t>
    </r>
  </si>
  <si>
    <r>
      <t xml:space="preserve">Early action plan: </t>
    </r>
    <r>
      <rPr>
        <sz val="10"/>
        <color indexed="8"/>
        <rFont val="Arial"/>
        <family val="2"/>
      </rPr>
      <t>An admission plan that allows students to apply and be notified of an admission decision well in advance of the regular notification dates. If admitted, the candidate is not committed to enroll; the student may reply to the offer under the college’s regular reply policy.</t>
    </r>
  </si>
  <si>
    <t>We invite you to indicate if there are items on the CDS for which you cannot use the requested analytic convention, cannot provide data for the cohort requested, whose methodology is unclear, or about which you have questions or comments in general. This information will not be published but will help the publishers further refine CDS items.</t>
  </si>
  <si>
    <t>ACT only</t>
  </si>
  <si>
    <t>SAT Subject Tests only</t>
  </si>
  <si>
    <t>ACT with Writing Component required</t>
  </si>
  <si>
    <t>ACT with or without Writing component accepted</t>
  </si>
  <si>
    <t>C8E</t>
  </si>
  <si>
    <t>SAT Subject Tests</t>
  </si>
  <si>
    <t>C8F</t>
  </si>
  <si>
    <t>Latest date by which SAT Subject Test scores must be received for fall-term admission</t>
  </si>
  <si>
    <t>Latest date by which SAT or ACT scores must be received for fall-term admission</t>
  </si>
  <si>
    <t>SAT or ACT</t>
  </si>
  <si>
    <t>SAT only</t>
  </si>
  <si>
    <t>SAT and SAT Subject Tests or ACT</t>
  </si>
  <si>
    <t>ACT with Writing component recommended</t>
  </si>
  <si>
    <t xml:space="preserve"> Please indicate how your institution will use the SAT or ACT writing component; check all that apply:</t>
  </si>
  <si>
    <t>For admission</t>
  </si>
  <si>
    <t>For placement</t>
  </si>
  <si>
    <t>For advising</t>
  </si>
  <si>
    <t>In place of an application essay</t>
  </si>
  <si>
    <t>As a validity check on the application essay</t>
  </si>
  <si>
    <t>No college policy as of now</t>
  </si>
  <si>
    <r>
      <t>In addition</t>
    </r>
    <r>
      <rPr>
        <sz val="10"/>
        <color indexed="8"/>
        <rFont val="Arial"/>
        <family val="2"/>
      </rPr>
      <t>, does your institution use applicants' test scores for academic advising?</t>
    </r>
  </si>
  <si>
    <t>C8G</t>
  </si>
  <si>
    <t>G0</t>
  </si>
  <si>
    <t>Communication/journalism</t>
  </si>
  <si>
    <r>
      <t xml:space="preserve">American Indian or Alaska Native: </t>
    </r>
    <r>
      <rPr>
        <sz val="10"/>
        <color indexed="8"/>
        <rFont val="Arial"/>
        <family val="2"/>
      </rPr>
      <t>A person having origins in any of the original peoples of North and South America (including Central America)  who maintains cultural identification through tribal affiliation or community recognition.</t>
    </r>
  </si>
  <si>
    <r>
      <t xml:space="preserve">Public institution: </t>
    </r>
    <r>
      <rPr>
        <sz val="10"/>
        <color indexed="8"/>
        <rFont val="Arial"/>
        <family val="2"/>
      </rPr>
      <t>An educational institution whose programs and activities are operated by publicly elected or appointed school officials, and which is supported primarily by public funds.</t>
    </r>
  </si>
  <si>
    <r>
      <t xml:space="preserve">Quarter calendar system: </t>
    </r>
    <r>
      <rPr>
        <sz val="10"/>
        <color indexed="8"/>
        <rFont val="Arial"/>
        <family val="2"/>
      </rPr>
      <t>A calendar system in which the academic year consists of three sessions called quarters of about 12 weeks each. The range may be from 10 to 15 weeks. There may be an additional quarter in the summer.</t>
    </r>
  </si>
  <si>
    <r>
      <t xml:space="preserve">Race/ethnicity: </t>
    </r>
    <r>
      <rPr>
        <sz val="10"/>
        <color indexed="8"/>
        <rFont val="Arial"/>
        <family val="2"/>
      </rPr>
      <t>Category used to describe groups to which individuals belong, identify with, or belong in the eyes of the community. The categories do not denote scientific definitions of anthropological origins. A person may be counted in only one group.</t>
    </r>
  </si>
  <si>
    <r>
      <t xml:space="preserve">Race/ethnicity unknown: </t>
    </r>
    <r>
      <rPr>
        <sz val="10"/>
        <color indexed="8"/>
        <rFont val="Arial"/>
        <family val="2"/>
      </rPr>
      <t>Category used to classify students or employees whose race/ethnicity is not known and whom institutions are unable to place in one of the specified racial/ethnic categories.</t>
    </r>
  </si>
  <si>
    <r>
      <t xml:space="preserve">Religious affiliation/commitment (as admission factor): </t>
    </r>
    <r>
      <rPr>
        <sz val="10"/>
        <color indexed="8"/>
        <rFont val="Arial"/>
        <family val="2"/>
      </rPr>
      <t xml:space="preserve">Special consideration given in the admission process for affiliation with a certain church or faith/religion, commitment to a religious vocation, or observance of certain religious tenets/lifestyle. </t>
    </r>
  </si>
  <si>
    <r>
      <t xml:space="preserve">*Religious counseling: </t>
    </r>
    <r>
      <rPr>
        <sz val="10"/>
        <color indexed="8"/>
        <rFont val="Arial"/>
        <family val="2"/>
      </rPr>
      <t>One-on-one or group counseling with trained professionals for students who want to explore religious problems or issues.</t>
    </r>
  </si>
  <si>
    <r>
      <t xml:space="preserve">*Remedial services: </t>
    </r>
    <r>
      <rPr>
        <sz val="10"/>
        <color indexed="8"/>
        <rFont val="Arial"/>
        <family val="2"/>
      </rPr>
      <t>Instructional courses designed for students deficient in the general competencies necessary for a regular postsecondary curriculum and educational setting.</t>
    </r>
  </si>
  <si>
    <r>
      <t xml:space="preserve">Required fees: </t>
    </r>
    <r>
      <rPr>
        <sz val="10"/>
        <color indexed="8"/>
        <rFont val="Arial"/>
        <family val="2"/>
      </rPr>
      <t xml:space="preserve">Fixed sum charged to students for items not covered by tuition and required of such a large proportion of all students that the student who does NOT pay is the exception. Do not include application fees or optional fees such as lab fees or parking fees. </t>
    </r>
  </si>
  <si>
    <t>Total full-time, first-time, first-year (freshman) men who enrolled</t>
  </si>
  <si>
    <t>Total part-time, first-time, first-year (freshman) men who enrolled</t>
  </si>
  <si>
    <t>Total full-time, first-time, first-year (freshman) women who enrolled</t>
  </si>
  <si>
    <t>Total part-time, first-time, first-year (freshman) women who enrolled</t>
  </si>
  <si>
    <t>Freshman wait-listed students (students who met admission requirements but whose final admission was contingent on space availability)</t>
  </si>
  <si>
    <r>
      <t>Terminal degree:</t>
    </r>
    <r>
      <rPr>
        <sz val="9"/>
        <rFont val="Arial"/>
        <family val="2"/>
      </rPr>
      <t xml:space="preserve"> the highest degree in a field: example, M. Arch (architecture) and MFA (master of fine arts).</t>
    </r>
  </si>
  <si>
    <t>Percentage of all enrolled, degree-seeking, first-time, first-year (freshman) students who had high school grade-point averages within each of the following ranges (using 4.0 scale).  Report information only for those students from whom you collected high school GPA.</t>
  </si>
  <si>
    <t xml:space="preserve">Average high school GPA of all degree-seeking, first-time, first-year (freshman) students who submitted GPA:  </t>
  </si>
  <si>
    <t>This question has been removed from the Common Data Set.</t>
  </si>
  <si>
    <r>
      <t xml:space="preserve">ROTC </t>
    </r>
    <r>
      <rPr>
        <sz val="10"/>
        <rFont val="Arial"/>
        <family val="2"/>
      </rPr>
      <t>(program offered in cooperation with Reserve Officers' Training Corps)</t>
    </r>
  </si>
  <si>
    <t>Total first-time, first-year (freshman) women who were admitted</t>
  </si>
  <si>
    <r>
      <t xml:space="preserve">*Learning center: </t>
    </r>
    <r>
      <rPr>
        <sz val="10"/>
        <color indexed="8"/>
        <rFont val="Arial"/>
        <family val="2"/>
      </rPr>
      <t>Center offering assistance through tutors, workshops, computer programs, or audiovisual equipment in reading, writing, math, and skills such as taking notes, managing time, taking tests.</t>
    </r>
  </si>
  <si>
    <r>
      <t xml:space="preserve">*Legal services: </t>
    </r>
    <r>
      <rPr>
        <sz val="10"/>
        <color indexed="8"/>
        <rFont val="Arial"/>
        <family val="2"/>
      </rPr>
      <t>Free or low cost legal advice for a range of issues (personal and other).</t>
    </r>
  </si>
  <si>
    <r>
      <t>Weekend college:</t>
    </r>
    <r>
      <rPr>
        <sz val="10"/>
        <color indexed="8"/>
        <rFont val="Arial"/>
        <family val="2"/>
      </rPr>
      <t xml:space="preserve"> A program that allows students to take a complete course of study and attend classes only on weekends. </t>
    </r>
  </si>
  <si>
    <t>Federal Nursing Loans</t>
  </si>
  <si>
    <t>State Loans</t>
  </si>
  <si>
    <t>College/university loans from institutional funds</t>
  </si>
  <si>
    <t>Scholarships and Grants</t>
  </si>
  <si>
    <t>Federal Pell</t>
  </si>
  <si>
    <t>SEOG</t>
  </si>
  <si>
    <t>State scholarships/grants</t>
  </si>
  <si>
    <t>Private scholarships</t>
  </si>
  <si>
    <t>United Negro College Fund</t>
  </si>
  <si>
    <t>Federal Nursing Scholarship</t>
  </si>
  <si>
    <t>Non-Need Based</t>
  </si>
  <si>
    <t>Need-Based</t>
  </si>
  <si>
    <t>Academics</t>
  </si>
  <si>
    <t>Alumni affiliation</t>
  </si>
  <si>
    <t>Art</t>
  </si>
  <si>
    <t>Athletics</t>
  </si>
  <si>
    <t>Job skills</t>
  </si>
  <si>
    <t>ROTC</t>
  </si>
  <si>
    <t>Leadership</t>
  </si>
  <si>
    <t>Music/drama</t>
  </si>
  <si>
    <t>Religious affiliation</t>
  </si>
  <si>
    <t>State/district residency</t>
  </si>
  <si>
    <r>
      <t>Class Sections:</t>
    </r>
    <r>
      <rPr>
        <sz val="10"/>
        <rFont val="Arial"/>
        <family val="2"/>
      </rPr>
      <t xml:space="preserve">  A class section is an organized course offered for credit, identified by discipline and number, meeting at a stated time or times in a classroom or similar setting, and not a subsection such as a laboratory or discussion session. Undergraduate class sections are defined as any sections in which at least one degree-seeking undergraduate student is enrolled for credit. Exclude distance learning classes and noncredit classes and individual instruction such as dissertation or thesis research, music instruction, or one-to-one readings. Exclude students in independent study, co-operative programs, internships, foreign language taped tutor sessions, practicums, and all students in one-on-one classes. Each class section should be counted only once and should not be duplicated because of course catalog cross-listings.</t>
    </r>
  </si>
  <si>
    <r>
      <t>Class Subsections:</t>
    </r>
    <r>
      <rPr>
        <sz val="10"/>
        <rFont val="Arial"/>
        <family val="2"/>
      </rPr>
      <t xml:space="preserve">  A class subsection includes any subsection of a course, such as laboratory, recitation, and discussion subsections that are supplementary in nature and are scheduled to meet separately from the lecture portion of the course. Undergraduate subsections are defined as any subsections of courses in which degree-seeking undergraduate students enrolled for credit. As above, exclude noncredit classes and individual instruction such as dissertation or thesis research, music instruction, or one-to-one readings. Each class subsection should be counted only once and should not be duplicated because of cross-listings.</t>
    </r>
  </si>
  <si>
    <t>Graduate</t>
  </si>
  <si>
    <t>Degree-seeking, first-time</t>
  </si>
  <si>
    <t>All other graduates enrolled in credit courses</t>
  </si>
  <si>
    <t>Total graduate</t>
  </si>
  <si>
    <t>Total all undergraduates</t>
  </si>
  <si>
    <t>GRAND TOTAL ALL STUDENTS</t>
  </si>
  <si>
    <t>Degree-Seeking
First-Time
First Year</t>
  </si>
  <si>
    <t>Nonresident aliens</t>
  </si>
  <si>
    <r>
      <t>Internship:</t>
    </r>
    <r>
      <rPr>
        <sz val="10"/>
        <color indexed="8"/>
        <rFont val="Arial"/>
        <family val="2"/>
      </rPr>
      <t xml:space="preserve"> Any short-term, supervised work experience usually related to a student’s major field, for which the student earns academic credit. The work can be full- or part-time, on- or off-campus, paid or unpaid.</t>
    </r>
  </si>
  <si>
    <r>
      <t xml:space="preserve">Liberal arts/career combination: </t>
    </r>
    <r>
      <rPr>
        <sz val="10"/>
        <color indexed="8"/>
        <rFont val="Arial"/>
        <family val="2"/>
      </rPr>
      <t>Program in which a student earns undergraduate degrees in two separate fields, one in a liberal arts major and the other in a professional or specialized major, whether on campus or through cross‑registration.</t>
    </r>
  </si>
  <si>
    <t>Institutional: Endowed scholarships, annual gifts and tuition funded grants, awarded by the college, excluding athletic aid and tuition waivers (which are reported below).</t>
  </si>
  <si>
    <r>
      <t>Number of Enrolled Students Awarded Non-need-based Scholarships and Grants</t>
    </r>
    <r>
      <rPr>
        <sz val="10"/>
        <rFont val="Arial"/>
        <family val="2"/>
      </rPr>
      <t>:  List the number of degree-seeking full-time and less-than-full-time undergraduates who had no financial need and who were awarded institutional non-need-based scholarship or grant aid. Numbers should reflect the cohort awarded the dollars reported in H1.  Note:  In the chart below, students may be counted in more than one row, and full-time freshmen should also be counted as full-time undergraduates.</t>
    </r>
  </si>
  <si>
    <t xml:space="preserve">Exclude:   * those who transferred in.
  * money borrowed at other institutions.
</t>
  </si>
  <si>
    <t>Provide the percentage of the class (defined above) who borrowed at any time through any loan programs (institutional, state, Federal Perkins, Federal Stafford Subsidized and Unsubsidized, private loans that were certified by your institution, etc.; exclude parent loans). Include both Federal Direct Student Loans and Federal Family Education Loans.</t>
  </si>
  <si>
    <t>H4a</t>
  </si>
  <si>
    <t>H5a</t>
  </si>
  <si>
    <t>Provide the percentage of the class (defined above) who borrowed at any time through federal loan programs--Federal Perkins, Federal Stafford Subsidized and Unsubsidized.  Include both Federal Direct Student Loans and Federal Family Education Loans. NOTE: exclude all institutional, state, private alternative loans and parent loans.</t>
  </si>
  <si>
    <t>The following definition of full-time instructional faculty is used by the American Association of University Professors (AAUP) in its annual Faculty Compensation Survey (the part time definitions are not used by AAUP). Instructional Faculty is defined as those members of the instructional-research staff whose major regular assignment is instruction, including those with released time for research. Use the chart below to determine inclusions and exclusions:</t>
  </si>
  <si>
    <r>
      <t>Institutional scholarships and grants</t>
    </r>
    <r>
      <rPr>
        <sz val="10"/>
        <color indexed="8"/>
        <rFont val="Arial"/>
        <family val="2"/>
      </rPr>
      <t>: Endowed scholarships, annual gifts and tuition funded grants for which the institution determines the recipient.</t>
    </r>
  </si>
  <si>
    <r>
      <t xml:space="preserve">External scholarships and grants: </t>
    </r>
    <r>
      <rPr>
        <sz val="10"/>
        <color indexed="8"/>
        <rFont val="Arial"/>
        <family val="2"/>
      </rPr>
      <t>Scholarships and grants received from outside (private) sources that students bring with them (e.g., Kiwanis, National Merit scholarships). The institution may process paperwork to receive the dollars, but it has no role in determining the recipient or the dollar amount awarded.</t>
    </r>
  </si>
  <si>
    <r>
      <t>Indebtedness</t>
    </r>
    <r>
      <rPr>
        <sz val="10"/>
        <color indexed="8"/>
        <rFont val="Arial"/>
        <family val="2"/>
      </rPr>
      <t xml:space="preserve">: Aggregate dollar amount borrowed through any loan program (federal, state, subsidized, unsubsidized, private, etc.; excluding parent loans) while the student was enrolled at an institution. Student loans co-signed by a parent are assumed to be the responsibility of the student and </t>
    </r>
    <r>
      <rPr>
        <b/>
        <sz val="10"/>
        <color indexed="8"/>
        <rFont val="Arial"/>
        <family val="2"/>
      </rPr>
      <t>should</t>
    </r>
    <r>
      <rPr>
        <sz val="10"/>
        <color indexed="8"/>
        <rFont val="Arial"/>
        <family val="2"/>
      </rPr>
      <t xml:space="preserve"> be included.</t>
    </r>
  </si>
  <si>
    <r>
      <t>Cooperative education program:</t>
    </r>
    <r>
      <rPr>
        <sz val="10"/>
        <color indexed="8"/>
        <rFont val="Arial"/>
        <family val="2"/>
      </rPr>
      <t xml:space="preserve"> A program that provides for alternate class attendance and employment in business, industry, or government.</t>
    </r>
  </si>
  <si>
    <t xml:space="preserve">Percent of total first-time, first-year (freshman) students who submitted high school GPA:  </t>
  </si>
  <si>
    <t xml:space="preserve">Application closing date (fall):  </t>
  </si>
  <si>
    <t xml:space="preserve">Priority date:  </t>
  </si>
  <si>
    <r>
      <t xml:space="preserve">Notification to applicants of admission decision sent </t>
    </r>
    <r>
      <rPr>
        <i/>
        <sz val="10"/>
        <color indexed="8"/>
        <rFont val="Arial"/>
        <family val="2"/>
      </rPr>
      <t>(fill in one only)</t>
    </r>
  </si>
  <si>
    <t xml:space="preserve">On a rolling basis beginning (date):  </t>
  </si>
  <si>
    <t xml:space="preserve">By (date):  </t>
  </si>
  <si>
    <t xml:space="preserve">Other:  </t>
  </si>
  <si>
    <r>
      <t xml:space="preserve">Special study options: </t>
    </r>
    <r>
      <rPr>
        <sz val="10"/>
        <rFont val="Arial"/>
        <family val="2"/>
      </rPr>
      <t>Identify those programs available at your institution. Refer to the glossary for definitions.</t>
    </r>
  </si>
  <si>
    <t>Accelerated program</t>
  </si>
  <si>
    <t>Cross-registration</t>
  </si>
  <si>
    <t>Distance learning</t>
  </si>
  <si>
    <t>Double major</t>
  </si>
  <si>
    <t>Dual enrollment</t>
  </si>
  <si>
    <t>English as a Second Language (ESL)</t>
  </si>
  <si>
    <t xml:space="preserve">Minority faculty: includes faculty who designate themselves as Black, non-Hispanic; American Indian or Alaska Native; Asian, Native Hawaiian or other Pacific Islander, or Hispanic. </t>
  </si>
  <si>
    <r>
      <t xml:space="preserve">Doctor’s degree-professional practice: </t>
    </r>
    <r>
      <rPr>
        <sz val="10"/>
        <color indexed="8"/>
        <rFont val="Arial"/>
        <family val="2"/>
      </rPr>
      <t>A doctor’s degree that is conferred upon completion of a program providing the knowledge and skills for the recognition, credential, or license required for professional practice. The degree is awarded after a period of study such that the total time to the degree, including both pre-professional and professional preparation, equals at least six full-time equivalent academic years. Some of these degrees were formerly classified as “first-professional” and may include: Chiropractic (D.C. or D.C.M.); Dentistry (D.D.S. or D.M.D.); Law (L.L.B. or J.D.); Medicine (M.D.); Optometry (O.D.); Osteopathic Medicine (D.O); Pharmacy (Pharm.D.); Podiatry (D.P.M., Pod.D., D.P.); or, Veterinary Medicine (D.V.M.), and others, as designated by the awarding institution.</t>
    </r>
  </si>
  <si>
    <r>
      <t xml:space="preserve">Doctor’s degree-other: </t>
    </r>
    <r>
      <rPr>
        <sz val="10"/>
        <color indexed="8"/>
        <rFont val="Arial"/>
        <family val="2"/>
      </rPr>
      <t>A doctor’s degree that does not meet the definition of a doctor’s degree - research/scholarship or a doctor’s degree - professional practice.</t>
    </r>
  </si>
  <si>
    <r>
      <t xml:space="preserve">Graduate student: </t>
    </r>
    <r>
      <rPr>
        <sz val="10"/>
        <color indexed="8"/>
        <rFont val="Arial"/>
        <family val="2"/>
      </rPr>
      <t>A student who holds a bachelor’s or equivalent, and is taking courses at the post-baccalaureate level.</t>
    </r>
  </si>
  <si>
    <r>
      <t xml:space="preserve">Master's degree: </t>
    </r>
    <r>
      <rPr>
        <sz val="10"/>
        <color indexed="8"/>
        <rFont val="Arial"/>
        <family val="2"/>
      </rPr>
      <t>An award that requires the successful completion of a program of study of generally one or two full-time equivalent academic years of work beyond the bachelor's degree. Some of these degrees, such as those in Theology (M.Div., M.H.L./Rav) that were formerly classified as "first-professional", may require more than two full-time equivalent academic years of work.</t>
    </r>
  </si>
  <si>
    <t xml:space="preserve">Total dollar amount of institutional financial aid awarded to undergraduate degree-seeking nonresident aliens:  </t>
  </si>
  <si>
    <t>Check off all financial aid forms domestic first-year (freshman) financial aid applicants must submit:</t>
  </si>
  <si>
    <t>Please check off all types of aid available to undergraduates at your institution:</t>
  </si>
  <si>
    <t>TOTAL (should = 100%)</t>
  </si>
  <si>
    <r>
      <t>Financial aid applicant</t>
    </r>
    <r>
      <rPr>
        <sz val="10"/>
        <color indexed="8"/>
        <rFont val="Arial"/>
        <family val="2"/>
      </rPr>
      <t xml:space="preserve">: Any applicant who submits </t>
    </r>
    <r>
      <rPr>
        <b/>
        <sz val="10"/>
        <color indexed="8"/>
        <rFont val="Arial"/>
        <family val="2"/>
      </rPr>
      <t xml:space="preserve">any one of </t>
    </r>
    <r>
      <rPr>
        <sz val="10"/>
        <color indexed="8"/>
        <rFont val="Arial"/>
        <family val="2"/>
      </rPr>
      <t xml:space="preserve">the institutionally required financial aid applications/forms, such as the FAFSA. </t>
    </r>
  </si>
  <si>
    <t>Admissions Fax Number:</t>
  </si>
  <si>
    <t xml:space="preserve">Maximum number of credits or courses that may be transferred from a two-year institution: </t>
  </si>
  <si>
    <t>D13</t>
  </si>
  <si>
    <t xml:space="preserve">Maximum number of credits or courses that may be transferred from a four-year institution:  </t>
  </si>
  <si>
    <t>D14</t>
  </si>
  <si>
    <t>D15</t>
  </si>
  <si>
    <t>D16</t>
  </si>
  <si>
    <t xml:space="preserve">Minimum number of credits that transfers must complete at your institution to earn a bachelor’s degree:  </t>
  </si>
  <si>
    <t>D17</t>
  </si>
  <si>
    <t>Percent of men who join fraternities</t>
  </si>
  <si>
    <t>Percent of women who join sororities</t>
  </si>
  <si>
    <t>Percent who live in college-owned, -operated, or -affiliated housing</t>
  </si>
  <si>
    <t>Percent who live off campus or commute</t>
  </si>
  <si>
    <t>Percent of students age 25 and older</t>
  </si>
  <si>
    <t>Average age of full-time students</t>
  </si>
  <si>
    <t>Average age of all students (full- and part-time)</t>
  </si>
  <si>
    <t>Choral groups</t>
  </si>
  <si>
    <t>Concert band</t>
  </si>
  <si>
    <t>Does your institution allow high school students to enroll as full-time, first-time, first-year (freshman) students one year or more before high school graduation?</t>
  </si>
  <si>
    <t xml:space="preserve">PRIVATE INSTITUTIONS:
</t>
  </si>
  <si>
    <t xml:space="preserve">NONRESIDENT ALIENS:
</t>
  </si>
  <si>
    <t>PUBLIC INSTITUTIONS 
    Out-of-state:</t>
  </si>
  <si>
    <t>PUBLIC INSTITUTIONS 
    In-district:</t>
  </si>
  <si>
    <t>Federal Work-Study</t>
  </si>
  <si>
    <t>(a) instructional faculty in preclinical and clinical medicine, faculty who are not paid (e.g., those who donate their services or are in the military), or research-only faculty, post-doctoral fellows, or pre-doctoral fellows</t>
  </si>
  <si>
    <t>(b) administrative officers with titles such as dean of students, librarian, registrar, coach, and the like, even though they may devote part of their time to classroom instruction and may have faculty status</t>
  </si>
  <si>
    <t>(c) other administrators/staff who teach one or more non-clinical credit courses even though they do not have faculty status</t>
  </si>
  <si>
    <t>(d) undergraduate or graduate students who assist in the instruction of courses, but have titles such as teaching assistant, teaching fellow, and the like</t>
  </si>
  <si>
    <t>(e) faculty on sabbatical or leave with pay</t>
  </si>
  <si>
    <t xml:space="preserve">(f) faculty on leave without pay </t>
  </si>
  <si>
    <t>(g) replacement faculty for faculty on sabbatical leave or leave with pay</t>
  </si>
  <si>
    <t>Full-time</t>
  </si>
  <si>
    <t>Part-time</t>
  </si>
  <si>
    <t>Exclude</t>
  </si>
  <si>
    <t>Include only if they teach one or more non-clinical credit courses</t>
  </si>
  <si>
    <t>Include</t>
  </si>
  <si>
    <r>
      <t>Full-time instructional faculty:</t>
    </r>
    <r>
      <rPr>
        <sz val="9"/>
        <rFont val="Arial"/>
        <family val="2"/>
      </rPr>
      <t xml:space="preserve"> faculty employed on a full-time basis for instruction (including those with released time for research)</t>
    </r>
  </si>
  <si>
    <r>
      <t xml:space="preserve">Part-time instructional faculty: </t>
    </r>
    <r>
      <rPr>
        <sz val="9"/>
        <rFont val="Arial"/>
        <family val="2"/>
      </rPr>
      <t>Adjuncts and other instructors being paid solely for part-time classroom instruction. Also includes full-time faculty teaching less than two semesters, three quarters, two trimesters, or two four-month sessions. Employees who are not considered full-time instructional faculty but who teach one or more non-clinical credit courses may be counted as part-time faculty.</t>
    </r>
  </si>
  <si>
    <t>Total number in stand-alone graduate/ professional programs in which faculty teach virtually only graduate-level students</t>
  </si>
  <si>
    <t>(based on</t>
  </si>
  <si>
    <t>students</t>
  </si>
  <si>
    <t>and</t>
  </si>
  <si>
    <r>
      <t xml:space="preserve">High school diploma or recognized equivalent: </t>
    </r>
    <r>
      <rPr>
        <sz val="10"/>
        <color indexed="8"/>
        <rFont val="Arial"/>
        <family val="2"/>
      </rPr>
      <t>A document certifying the successful completion of a prescribed secondary school program of studies, or the attainment of satisfactory scores on the Tests of General Educational Development (GED), or another state-specified examination.</t>
    </r>
  </si>
  <si>
    <r>
      <t xml:space="preserve">Hispanic: </t>
    </r>
    <r>
      <rPr>
        <sz val="10"/>
        <color indexed="8"/>
        <rFont val="Arial"/>
        <family val="2"/>
      </rPr>
      <t>A person of Mexican, Puerto Rican, Cuban, Central or South American, or other Spanish culture or origin, regardless of race.</t>
    </r>
  </si>
  <si>
    <r>
      <t>Honors program:</t>
    </r>
    <r>
      <rPr>
        <sz val="10"/>
        <color indexed="8"/>
        <rFont val="Arial"/>
        <family val="2"/>
      </rPr>
      <t xml:space="preserve"> Any special program for very able students offering the opportunity for educational enrichment, independent study, acceleration, or some combination of these.</t>
    </r>
    <r>
      <rPr>
        <b/>
        <sz val="10"/>
        <color indexed="8"/>
        <rFont val="Arial"/>
        <family val="2"/>
      </rPr>
      <t xml:space="preserve"> </t>
    </r>
  </si>
  <si>
    <r>
      <t xml:space="preserve">Independent study: </t>
    </r>
    <r>
      <rPr>
        <sz val="10"/>
        <color indexed="8"/>
        <rFont val="Arial"/>
        <family val="2"/>
      </rPr>
      <t>Academic work chosen or designed by the student with the approval of the department concerned, under an instructor’s supervision, and usually undertaken outside of the regular classroom structure.</t>
    </r>
  </si>
  <si>
    <r>
      <t xml:space="preserve">In-state tuition: </t>
    </r>
    <r>
      <rPr>
        <sz val="10"/>
        <color indexed="8"/>
        <rFont val="Arial"/>
        <family val="2"/>
      </rPr>
      <t>The tuition charged by institutions to those students who meet the state’s or institution’s residency requirements.</t>
    </r>
  </si>
  <si>
    <r>
      <t xml:space="preserve">International student: </t>
    </r>
    <r>
      <rPr>
        <sz val="10"/>
        <color indexed="8"/>
        <rFont val="Arial"/>
        <family val="2"/>
      </rPr>
      <t>See</t>
    </r>
    <r>
      <rPr>
        <b/>
        <sz val="10"/>
        <color indexed="8"/>
        <rFont val="Arial"/>
        <family val="2"/>
      </rPr>
      <t xml:space="preserve"> Nonresident alien.</t>
    </r>
  </si>
  <si>
    <r>
      <t xml:space="preserve">Wait list: </t>
    </r>
    <r>
      <rPr>
        <sz val="10"/>
        <color indexed="8"/>
        <rFont val="Arial"/>
        <family val="2"/>
      </rPr>
      <t xml:space="preserve">List of students who meet the admission requirements but will only be offered a place in the class if space becomes available. </t>
    </r>
  </si>
  <si>
    <r>
      <t xml:space="preserve">Early decision plan: </t>
    </r>
    <r>
      <rPr>
        <sz val="10"/>
        <color indexed="8"/>
        <rFont val="Arial"/>
        <family val="2"/>
      </rPr>
      <t>A plan that permits students to apply and be notified of an admission decision (and financial aid offer if applicable) well in advance of the regular notification date. Applicants agree to accept an offer of admission and, if admitted, to withdraw their applications from other colleges. There are three possible decisions for early decision applicants: admitted, denied, or not admitted but forwarded for consideration with the regular applicant pool, without prejudice.</t>
    </r>
  </si>
  <si>
    <r>
      <t xml:space="preserve">English as a Second Language (ESL): </t>
    </r>
    <r>
      <rPr>
        <sz val="10"/>
        <color indexed="8"/>
        <rFont val="Arial"/>
        <family val="2"/>
      </rPr>
      <t>A course of study designed specifically for students whose native language is not English.</t>
    </r>
  </si>
  <si>
    <r>
      <t xml:space="preserve">Exchange student program-domestic: </t>
    </r>
    <r>
      <rPr>
        <sz val="10"/>
        <color indexed="8"/>
        <rFont val="Arial"/>
        <family val="2"/>
      </rPr>
      <t>Any arrangement between a student and a college that permits study for a semester or more at another college</t>
    </r>
    <r>
      <rPr>
        <b/>
        <sz val="10"/>
        <color indexed="8"/>
        <rFont val="Arial"/>
        <family val="2"/>
      </rPr>
      <t xml:space="preserve"> in the United States </t>
    </r>
    <r>
      <rPr>
        <sz val="10"/>
        <color indexed="8"/>
        <rFont val="Arial"/>
        <family val="2"/>
      </rPr>
      <t xml:space="preserve">without extending the amount of time required for a degree. </t>
    </r>
    <r>
      <rPr>
        <b/>
        <sz val="10"/>
        <color indexed="8"/>
        <rFont val="Arial"/>
        <family val="2"/>
      </rPr>
      <t>See also Study abroad</t>
    </r>
    <r>
      <rPr>
        <sz val="10"/>
        <color indexed="8"/>
        <rFont val="Arial"/>
        <family val="2"/>
      </rPr>
      <t>.</t>
    </r>
  </si>
  <si>
    <r>
      <t>External degree program:</t>
    </r>
    <r>
      <rPr>
        <sz val="10"/>
        <color indexed="8"/>
        <rFont val="Arial"/>
        <family val="2"/>
      </rPr>
      <t xml:space="preserve"> A program of study in which students earn credits toward a degree through independent study, college courses, proficiency examinations, and personal experience. External degree programs require minimal or no classroom attendance.</t>
    </r>
  </si>
  <si>
    <r>
      <t xml:space="preserve">Extracurricular activities (as admission factor): </t>
    </r>
    <r>
      <rPr>
        <sz val="10"/>
        <color indexed="8"/>
        <rFont val="Arial"/>
        <family val="2"/>
      </rPr>
      <t>Special consideration in the admissions process given for participation in both school and nonschool-related activities of interest to the college, such as clubs, hobbies, student government, athletics, performing arts, etc.</t>
    </r>
  </si>
  <si>
    <r>
      <t xml:space="preserve">First-time student: </t>
    </r>
    <r>
      <rPr>
        <sz val="10"/>
        <color indexed="8"/>
        <rFont val="Arial"/>
        <family val="2"/>
      </rPr>
      <t>A student attending any institution for the first time at the level enrolled. Includes students enrolled in the fall term who attended a postsecondary institution for the first time at the same level in the prior summer term. Also includes students who entered with advanced standing (college credit earned before graduation from high school).</t>
    </r>
  </si>
  <si>
    <r>
      <t xml:space="preserve">First-time, first-year (freshman) student: </t>
    </r>
    <r>
      <rPr>
        <sz val="10"/>
        <color indexed="8"/>
        <rFont val="Arial"/>
        <family val="2"/>
      </rPr>
      <t>A student attending any institution for the first time at the undergraduate level. Includes students enrolled in the fall term who attended college for the first time in the prior summer term. Also includes students who entered with advanced standing (college credits earned before graduation from high school).</t>
    </r>
  </si>
  <si>
    <r>
      <t xml:space="preserve">First-year student: </t>
    </r>
    <r>
      <rPr>
        <sz val="10"/>
        <color indexed="8"/>
        <rFont val="Arial"/>
        <family val="2"/>
      </rPr>
      <t>A student who has completed less than the equivalent of 1 full year of undergraduate work; that is, less than 30 semester hours (in a 120-hour degree program) or less than 900 contact hours.</t>
    </r>
  </si>
  <si>
    <r>
      <t xml:space="preserve">Freshman: </t>
    </r>
    <r>
      <rPr>
        <sz val="10"/>
        <color indexed="8"/>
        <rFont val="Arial"/>
        <family val="2"/>
      </rPr>
      <t>A first-year undergraduate student.</t>
    </r>
  </si>
  <si>
    <r>
      <t xml:space="preserve">*Freshman/new student orientation: </t>
    </r>
    <r>
      <rPr>
        <sz val="10"/>
        <color indexed="8"/>
        <rFont val="Arial"/>
        <family val="2"/>
      </rPr>
      <t>Orientation addressing the academic, social, emotional, and intellectual issues involved in beginning college. May be a few hours or a few days in length; at some colleges, there is a fee.</t>
    </r>
  </si>
  <si>
    <r>
      <t xml:space="preserve">Full-time student (undergraduate): </t>
    </r>
    <r>
      <rPr>
        <sz val="10"/>
        <color indexed="8"/>
        <rFont val="Arial"/>
        <family val="2"/>
      </rPr>
      <t>A student enrolled for 12 or more semester credits, 12 or more quarter credits, or 24 or more contact hours a week each term.</t>
    </r>
  </si>
  <si>
    <r>
      <t xml:space="preserve">Geographical residence (as admission factor): </t>
    </r>
    <r>
      <rPr>
        <sz val="10"/>
        <color indexed="8"/>
        <rFont val="Arial"/>
        <family val="2"/>
      </rPr>
      <t>Special consideration in the admission process given to students from a particular region, state, or country of residence.</t>
    </r>
  </si>
  <si>
    <t>ADMISSION</t>
  </si>
  <si>
    <t>Not Used</t>
  </si>
  <si>
    <r>
      <t>Aid to Undergraduate Degree-seeking Nonresident Aliens</t>
    </r>
    <r>
      <rPr>
        <sz val="10"/>
        <rFont val="Arial"/>
        <family val="2"/>
      </rPr>
      <t xml:space="preserve">  (Note: Report numbers and dollar amounts for the same academic year checked in item H1.)</t>
    </r>
  </si>
  <si>
    <t>Check off all financial aid forms nonresident alien first-year financial aid applicants must submit:</t>
  </si>
  <si>
    <t>Institution’s own financial aid form</t>
  </si>
  <si>
    <t xml:space="preserve">Students notified on or about (date): </t>
  </si>
  <si>
    <t>Indicate notification dates for first-year (freshman) students (answer a or b):</t>
  </si>
  <si>
    <t>Students notified on a rolling basis:</t>
  </si>
  <si>
    <t>If yes, starting date:</t>
  </si>
  <si>
    <t>Indicate reply dates:</t>
  </si>
  <si>
    <t xml:space="preserve">Students must reply by (date): </t>
  </si>
  <si>
    <t>or within _______ weeks of notification.</t>
  </si>
  <si>
    <t>NEED-BASED:</t>
  </si>
  <si>
    <t>Law/legal studies</t>
  </si>
  <si>
    <t>Liberal arts/general studies</t>
  </si>
  <si>
    <t>Library science</t>
  </si>
  <si>
    <t>Require for Some</t>
  </si>
  <si>
    <t>Consider if Submitted</t>
  </si>
  <si>
    <r>
      <t xml:space="preserve">The average financial aid package of those in line </t>
    </r>
    <r>
      <rPr>
        <b/>
        <sz val="9"/>
        <rFont val="Arial"/>
        <family val="2"/>
      </rPr>
      <t>d</t>
    </r>
    <r>
      <rPr>
        <sz val="9"/>
        <rFont val="Arial"/>
        <family val="2"/>
      </rPr>
      <t>. Exclude any resources that were awarded to replace EFC (</t>
    </r>
    <r>
      <rPr>
        <u/>
        <sz val="9"/>
        <rFont val="Arial"/>
        <family val="2"/>
      </rPr>
      <t>PLUS loans, unsubsidized loans, and private alternative loans</t>
    </r>
    <r>
      <rPr>
        <sz val="9"/>
        <rFont val="Arial"/>
        <family val="2"/>
      </rPr>
      <t>)</t>
    </r>
  </si>
  <si>
    <r>
      <t>Average need-based self-help award (</t>
    </r>
    <r>
      <rPr>
        <u/>
        <sz val="9"/>
        <rFont val="Arial"/>
        <family val="2"/>
      </rPr>
      <t>excluding PLUS loans, unsubsidized loans, and private alternative loans</t>
    </r>
    <r>
      <rPr>
        <sz val="9"/>
        <rFont val="Arial"/>
        <family val="2"/>
      </rPr>
      <t xml:space="preserve">) of those in line </t>
    </r>
    <r>
      <rPr>
        <b/>
        <sz val="9"/>
        <rFont val="Arial"/>
        <family val="2"/>
      </rPr>
      <t>f</t>
    </r>
  </si>
  <si>
    <r>
      <t xml:space="preserve">*Veteran’s counseling: </t>
    </r>
    <r>
      <rPr>
        <sz val="10"/>
        <color indexed="8"/>
        <rFont val="Arial"/>
        <family val="2"/>
      </rPr>
      <t>Helps veterans and their dependents obtain benefits for their selected program and provides certifications to the Veteran’s Administration. May also provide personal counseling on the transition from the military to a civilian life.</t>
    </r>
  </si>
  <si>
    <r>
      <t xml:space="preserve">*Visually impaired: </t>
    </r>
    <r>
      <rPr>
        <sz val="10"/>
        <color indexed="8"/>
        <rFont val="Arial"/>
        <family val="2"/>
      </rPr>
      <t>Any person whose sight loss is not correctable and is sufficiently severe as to adversely affect educational performance.</t>
    </r>
  </si>
  <si>
    <r>
      <t xml:space="preserve">Volunteer work (as admission factor): </t>
    </r>
    <r>
      <rPr>
        <sz val="10"/>
        <color indexed="8"/>
        <rFont val="Arial"/>
        <family val="2"/>
      </rPr>
      <t>Special consideration given to students for activity done on a volunteer basis (e.g., tutoring, hospital care, working with the elderly or disabled) as a service to the community or the public in general.</t>
    </r>
  </si>
  <si>
    <t>Does your institution require or recommend a general college-preparatory program for degree-seeking students?</t>
  </si>
  <si>
    <t>Units
Required</t>
  </si>
  <si>
    <t>Units
Recommended</t>
  </si>
  <si>
    <t>Total academic units</t>
  </si>
  <si>
    <t>English</t>
  </si>
  <si>
    <t>Mathematics</t>
  </si>
  <si>
    <t>Science</t>
  </si>
  <si>
    <t>Foreign language</t>
  </si>
  <si>
    <t>Social studies</t>
  </si>
  <si>
    <t>History</t>
  </si>
  <si>
    <t>Academic electives</t>
  </si>
  <si>
    <t>Basis for Selection</t>
  </si>
  <si>
    <t>Relative importance of each of the following academic and nonacademic factors in first-time, first-year, degree-seeking (freshman) admission decisions.</t>
  </si>
  <si>
    <t>Very Important</t>
  </si>
  <si>
    <t>Important</t>
  </si>
  <si>
    <t>Considered</t>
  </si>
  <si>
    <t>Not Considered</t>
  </si>
  <si>
    <t>Academic</t>
  </si>
  <si>
    <t>Class rank</t>
  </si>
  <si>
    <t>Recommendation(s)</t>
  </si>
  <si>
    <t>Standardized test scores</t>
  </si>
  <si>
    <t>Nonacademic</t>
  </si>
  <si>
    <t>Interview</t>
  </si>
  <si>
    <t>Extracurricular activities</t>
  </si>
  <si>
    <t>Talent/ability</t>
  </si>
  <si>
    <t>Character/personal qualities</t>
  </si>
  <si>
    <t>Alumni/ae relation</t>
  </si>
  <si>
    <t>Geographical residence</t>
  </si>
  <si>
    <t>State residency</t>
  </si>
  <si>
    <t>Religious affiliation/commitment</t>
  </si>
  <si>
    <t>Minority status</t>
  </si>
  <si>
    <t>Volunteer work</t>
  </si>
  <si>
    <t>Work experience</t>
  </si>
  <si>
    <t>SAT and ACT Policies</t>
  </si>
  <si>
    <t>Freshman Profile</t>
  </si>
  <si>
    <t>Percent submitting SAT scores</t>
  </si>
  <si>
    <t>Number submitting SAT scores</t>
  </si>
  <si>
    <t>Percent submitting ACT scores</t>
  </si>
  <si>
    <t xml:space="preserve">            Table of Contents</t>
  </si>
  <si>
    <t>Other versions available:</t>
  </si>
  <si>
    <t>Section A - General Information</t>
  </si>
  <si>
    <t>Section B - Enrollment and Persistence</t>
  </si>
  <si>
    <t>Section C - Freshman Admission</t>
  </si>
  <si>
    <t>Section D - Transfer Admission</t>
  </si>
  <si>
    <t>Section E - Academic Offerings and Policies</t>
  </si>
  <si>
    <t>Section F - Student Life</t>
  </si>
  <si>
    <t>Section G - Annual Expenses</t>
  </si>
  <si>
    <t>Section H - Financial Aid</t>
  </si>
  <si>
    <t>Section I - Instrucitonal Faculty and Class Size</t>
  </si>
  <si>
    <t>Section J - Degrees Conferred</t>
  </si>
  <si>
    <t>CDS - Changes</t>
  </si>
  <si>
    <t>CDS - Definitions</t>
  </si>
  <si>
    <t>Key:</t>
  </si>
  <si>
    <t>Integrated / Survey Version</t>
  </si>
  <si>
    <t>CAS</t>
  </si>
  <si>
    <t>CAPS</t>
  </si>
  <si>
    <t>GS</t>
  </si>
  <si>
    <t>Seminary</t>
  </si>
  <si>
    <t>CAS/CAPS/GS (No Seminary)</t>
  </si>
  <si>
    <t>2010-2011 Common Data Set</t>
  </si>
  <si>
    <t>Daniel C Nelson</t>
  </si>
  <si>
    <t>Vice President for Admissions, Financial Aid, and Retention</t>
  </si>
  <si>
    <t>Enrollment Management</t>
  </si>
  <si>
    <t>3900 Bethel Drive</t>
  </si>
  <si>
    <t>Saint Paul, MN 55112</t>
  </si>
  <si>
    <t>651.638.6429</t>
  </si>
  <si>
    <t>651.635.1482</t>
  </si>
  <si>
    <t>dc-nelson@bethel.edu</t>
  </si>
  <si>
    <t>Derek Stavem</t>
  </si>
  <si>
    <t>Administrative/Research Assistant</t>
  </si>
  <si>
    <t>x</t>
  </si>
  <si>
    <t>Bethel University</t>
  </si>
  <si>
    <t>651.638.6400</t>
  </si>
  <si>
    <t>www.bethel.edu</t>
  </si>
  <si>
    <t>651.638.6242</t>
  </si>
  <si>
    <t>800.255.8706, x6242</t>
  </si>
  <si>
    <t>651.635.1490</t>
  </si>
  <si>
    <t>Buadmissions-cas@bethel.edu</t>
  </si>
  <si>
    <t>http://cas.bethel.edu/admissions/application-details</t>
  </si>
  <si>
    <t>College of Arts &amp; Sciences (CAS) is 4-1-4; Seminary is quarter; College of Adult and Professional Studies and Graduate School (CAPS and GS) are semester.</t>
  </si>
  <si>
    <t>A.  General Information - All Schools</t>
  </si>
  <si>
    <t>Total FT</t>
  </si>
  <si>
    <t>Total PT</t>
  </si>
  <si>
    <t>Combined Total</t>
  </si>
  <si>
    <t>Average/Mean</t>
  </si>
  <si>
    <t>þ</t>
  </si>
  <si>
    <r>
      <t xml:space="preserve">Undergraduate full-time tuition, required fees, room and board </t>
    </r>
    <r>
      <rPr>
        <sz val="10"/>
        <color theme="0" tint="-0.249977111117893"/>
        <rFont val="Arial"/>
        <family val="2"/>
      </rPr>
      <t>List the typical tuition, required fees, and room and board for a full-time undergraduate student for the FULL 2011-2012 academic year (30 semester or 45 quarter hours for institutions that derive annual tuition by multiplying credit hour cost by number of credits). A full academic year refers to the period of time generally extending from September to June; usually equated to two semesters, two trimesters, three quarters, or the period covered by a four-one-four plan. Room and board is defined as double occupancy and 19 meals per week or the maximum meal plan. Required fees include only charges that all full-time students must pay that are not included in tuition (e.g., registration, health, or activity fees.) Do not include optional fees (e.g., parking, laboratory use).</t>
    </r>
  </si>
  <si>
    <t>I+</t>
  </si>
  <si>
    <t>Average Class Size:</t>
  </si>
  <si>
    <t>Associate #</t>
  </si>
  <si>
    <t>Bachelor’s#</t>
  </si>
  <si>
    <t>Associate %</t>
  </si>
  <si>
    <t>Bachelor's %</t>
  </si>
  <si>
    <t>Diploma/ Certificates #</t>
  </si>
  <si>
    <t>Diploma/ Certificates %</t>
  </si>
  <si>
    <t>B. ENROLLMENT AND PERSISTENCE - CAS</t>
  </si>
  <si>
    <t>B. ENROLLMENT AND PERSISTENCE - CAPS</t>
  </si>
  <si>
    <t>B. ENROLLMENT AND PERSISTENCE - GS</t>
  </si>
  <si>
    <t>B. ENROLLMENT AND PERSISTENCE - Seminary</t>
  </si>
  <si>
    <t>B. ENROLLMENT AND PERSISTENCE - CAS/CAPS/GS</t>
  </si>
  <si>
    <t>C. FIRST-TIME, FIRST-YEAR (FRESHMAN) ADMISSION - CAS</t>
  </si>
  <si>
    <t>C. FIRST-TIME, FIRST-YEAR (FRESHMAN) ADMISSION - CAPS</t>
  </si>
  <si>
    <t>D. TRANSFER ADMISSION - CAS</t>
  </si>
  <si>
    <t>D. TRANSFER ADMISSION - CAPS</t>
  </si>
  <si>
    <t>E. ACADEMIC OFFERINGS AND POLICIES - CAS</t>
  </si>
  <si>
    <t>E. ACADEMIC OFFERINGS AND POLICIES - CAPS</t>
  </si>
  <si>
    <t>F. STUDENT LIFE - CAS</t>
  </si>
  <si>
    <t>F. STUDENT LIFE - CAPS</t>
  </si>
  <si>
    <t>G. ANNUAL EXPENSES - CAS</t>
  </si>
  <si>
    <t>H. FINANCIAL AID - CAS</t>
  </si>
  <si>
    <t>I. INSTRUCTIONAL FACULTY AND CLASS SIZE - CAS</t>
  </si>
  <si>
    <t>I. INSTRUCTIONAL FACULTY AND CLASS SIZE - CAPS</t>
  </si>
  <si>
    <t>I. INSTRUCTIONAL FACULTY AND CLASS SIZE - GS</t>
  </si>
  <si>
    <t>I. INSTRUCTIONAL FACULTY AND CLASS SIZE - Seminary</t>
  </si>
  <si>
    <t>I. INSTRUCTIONAL FACULTY AND CLASS SIZE - CAS/CAPS/GS</t>
  </si>
  <si>
    <t>J. DEGREES CONFERRED - CAS</t>
  </si>
  <si>
    <t>J. DEGREES CONFERRED - CAPS</t>
  </si>
  <si>
    <t>B. ENROLLMENT AND PERSISTENCE - All Schools</t>
  </si>
  <si>
    <t>I. INSTRUCTIONAL FACULTY AND CLASS SIZE - All Schools</t>
  </si>
  <si>
    <t>Please provide the URL of your institution’s net price calculator: www.bethel.edu/finaid/cas/estimate</t>
  </si>
  <si>
    <r>
      <t xml:space="preserve">Enrollment by Racial/Ethnic Category. </t>
    </r>
    <r>
      <rPr>
        <sz val="10"/>
        <color theme="0" tint="-0.249977111117893"/>
        <rFont val="Arial"/>
        <family val="2"/>
      </rPr>
      <t xml:space="preserve">Provide numbers of undergraduate students for each of the following categories as of the institution's official fall reporting date or as of October 15, 2010. Include international students only in the category "Nonresident aliens." Complete the "Total Undergraduates" column only if you cannot provide data for the first two columns. Report as your institution reports to IPEDS: persons who are Hispanic should be reported only on the Hispanic line, not under any race, and persons who are non-Hispanic multi-racial should be reported only under "Two or more races."   </t>
    </r>
  </si>
  <si>
    <r>
      <t xml:space="preserve">If yes, place check marks in the appropriate boxes below to reflect your institution’s policies for use in admission for </t>
    </r>
    <r>
      <rPr>
        <b/>
        <sz val="10"/>
        <color theme="0" tint="-0.249977111117893"/>
        <rFont val="Arial"/>
        <family val="2"/>
      </rPr>
      <t>Fall 2012</t>
    </r>
    <r>
      <rPr>
        <sz val="10"/>
        <color theme="0" tint="-0.249977111117893"/>
        <rFont val="Arial"/>
        <family val="2"/>
      </rPr>
      <t>.</t>
    </r>
  </si>
  <si>
    <r>
      <t xml:space="preserve">If your institution will make use of the ACT in </t>
    </r>
    <r>
      <rPr>
        <b/>
        <sz val="10"/>
        <color theme="0" tint="-0.249977111117893"/>
        <rFont val="Arial"/>
        <family val="2"/>
      </rPr>
      <t>admission</t>
    </r>
    <r>
      <rPr>
        <sz val="10"/>
        <color theme="0" tint="-0.249977111117893"/>
        <rFont val="Arial"/>
        <family val="2"/>
      </rPr>
      <t xml:space="preserve"> decisions for first-time, first-year, degree-seeking applicants for </t>
    </r>
    <r>
      <rPr>
        <b/>
        <sz val="10"/>
        <color theme="0" tint="-0.249977111117893"/>
        <rFont val="Arial"/>
        <family val="2"/>
      </rPr>
      <t>Fall 2012</t>
    </r>
    <r>
      <rPr>
        <sz val="10"/>
        <color theme="0" tint="-0.249977111117893"/>
        <rFont val="Arial"/>
        <family val="2"/>
      </rPr>
      <t>, please indicate which ONE of the following applies: (regardless of whether the writing score will be used in the admissions process):</t>
    </r>
  </si>
  <si>
    <r>
      <t>In addition</t>
    </r>
    <r>
      <rPr>
        <sz val="10"/>
        <color theme="0" tint="-0.249977111117893"/>
        <rFont val="Arial"/>
        <family val="2"/>
      </rPr>
      <t>, does your institution use applicants' test scores for academic advising?</t>
    </r>
  </si>
  <si>
    <r>
      <t xml:space="preserve">Provide percentages for </t>
    </r>
    <r>
      <rPr>
        <b/>
        <sz val="10"/>
        <color theme="0" tint="-0.249977111117893"/>
        <rFont val="Arial"/>
        <family val="2"/>
      </rPr>
      <t>ALL enrolled, degree-seeking, full-time and part-time, first-time, first-year (freshman)</t>
    </r>
    <r>
      <rPr>
        <sz val="10"/>
        <color theme="0" tint="-0.249977111117893"/>
        <rFont val="Arial"/>
        <family val="2"/>
      </rPr>
      <t xml:space="preserve"> </t>
    </r>
    <r>
      <rPr>
        <b/>
        <sz val="10"/>
        <color theme="0" tint="-0.249977111117893"/>
        <rFont val="Arial"/>
        <family val="2"/>
      </rPr>
      <t xml:space="preserve">students </t>
    </r>
    <r>
      <rPr>
        <sz val="10"/>
        <color theme="0" tint="-0.249977111117893"/>
        <rFont val="Arial"/>
        <family val="2"/>
      </rPr>
      <t>enrolled in Fall 2010, including students who began studies during summer, international students/nonresident aliens, and students admitted under special arrangements.</t>
    </r>
  </si>
  <si>
    <r>
      <t xml:space="preserve">Percent and number of first-time, first-year (freshman) students enrolled in Fall 2010 who submitted national standardized (SAT/ACT) test scores.  </t>
    </r>
    <r>
      <rPr>
        <sz val="10"/>
        <color theme="0" tint="-0.249977111117893"/>
        <rFont val="Arial"/>
        <family val="2"/>
      </rPr>
      <t xml:space="preserve">Include information for </t>
    </r>
    <r>
      <rPr>
        <b/>
        <sz val="10"/>
        <color theme="0" tint="-0.249977111117893"/>
        <rFont val="Arial"/>
        <family val="2"/>
      </rPr>
      <t>ALL enrolled, degree-seeking, first-time, first-year (freshman) students who submitted test scores</t>
    </r>
    <r>
      <rPr>
        <sz val="10"/>
        <color theme="0" tint="-0.249977111117893"/>
        <rFont val="Arial"/>
        <family val="2"/>
      </rPr>
      <t>.  Do not include partial test scores (e.g., mathematics scores but not critical reading for a category of students) or combine other standardized test results (such as TOEFL) in this item. Do not convert SAT scores to ACT scores and vice versa. The 25th percentile is the score that 25 percent scored at or below; the 75th percentile score is the one that 25 percent scored at or above.</t>
    </r>
  </si>
  <si>
    <t>n/a</t>
  </si>
  <si>
    <t>*scores not reported for tests with less than 10% participation</t>
  </si>
  <si>
    <t>ACT Eng</t>
  </si>
  <si>
    <t>out of 563</t>
  </si>
  <si>
    <t>X</t>
  </si>
  <si>
    <t>Other (describe): Health, Theology</t>
  </si>
  <si>
    <t>University of Minnesota</t>
  </si>
  <si>
    <t>University of St. Thomas</t>
  </si>
  <si>
    <t>out of</t>
  </si>
  <si>
    <t>number</t>
  </si>
  <si>
    <t>(known)</t>
  </si>
  <si>
    <r>
      <t xml:space="preserve">ROTC </t>
    </r>
    <r>
      <rPr>
        <sz val="10"/>
        <color theme="0" tint="-0.249977111117893"/>
        <rFont val="Arial"/>
        <family val="2"/>
      </rPr>
      <t>(program offered in cooperation with Reserve Officers' Training Corps)</t>
    </r>
  </si>
  <si>
    <r>
      <t>Housing:</t>
    </r>
    <r>
      <rPr>
        <sz val="10"/>
        <color theme="0" tint="-0.249977111117893"/>
        <rFont val="Arial"/>
        <family val="2"/>
      </rPr>
      <t xml:space="preserve"> Check all types of college-owned, -operated, or -affiliated housing available for undergraduates at your institution.</t>
    </r>
  </si>
  <si>
    <r>
      <t>Class Sections:</t>
    </r>
    <r>
      <rPr>
        <sz val="10"/>
        <color theme="0" tint="-0.249977111117893"/>
        <rFont val="Arial"/>
        <family val="2"/>
      </rPr>
      <t xml:space="preserve">  A class section is an organized course offered for credit, identified by discipline and number, meeting at a stated time or times in a classroom or similar setting, and not a subsection such as a laboratory or discussion session. Undergraduate class sections are defined as any sections in which at least one degree-seeking undergraduate student is enrolled for credit. Exclude distance learning classes and noncredit classes and individual instruction such as dissertation or thesis research, music instruction, or one-to-one readings. Exclude students in independent study, co-operative programs, internships, foreign language taped tutor sessions, practicums, and all students in one-on-one classes. Each class section should be counted only once and should not be duplicated because of course catalog cross-listings.</t>
    </r>
  </si>
  <si>
    <r>
      <t>Class Subsections:</t>
    </r>
    <r>
      <rPr>
        <sz val="10"/>
        <color theme="0" tint="-0.249977111117893"/>
        <rFont val="Arial"/>
        <family val="2"/>
      </rPr>
      <t xml:space="preserve">  A class subsection includes any subsection of a course, such as laboratory, recitation, and discussion subsections that are supplementary in nature and are scheduled to meet separately from the lecture portion of the course. Undergraduate subsections are defined as any subsections of courses in which degree-seeking undergraduate students enrolled for credit. As above, exclude noncredit classes and individual instruction such as dissertation or thesis research, music instruction, or one-to-one readings. Each class subsection should be counted only once and should not be duplicated because of cross-listings.</t>
    </r>
  </si>
  <si>
    <t>Graduation Rates - CAS ONLY</t>
  </si>
  <si>
    <t>J. DEGREES CONFERRED - CAS &amp; CAPS</t>
  </si>
  <si>
    <t>Registrar reported 84%; EM Retention study shows 86%</t>
  </si>
  <si>
    <t>no</t>
  </si>
  <si>
    <t>1 term</t>
  </si>
  <si>
    <t>yes</t>
  </si>
  <si>
    <t>List any other application requirements specific to transfer applicants: None</t>
  </si>
  <si>
    <t>Describe additional requirements for transfer admission, if applicable:  n/a</t>
  </si>
  <si>
    <t>C</t>
  </si>
  <si>
    <t>28 of last 35</t>
  </si>
  <si>
    <t>Describe other transfer credit policies: credits must have been taken at accredited institution.</t>
  </si>
  <si>
    <t>List any other application requirements specific to transfer applicants: none</t>
  </si>
</sst>
</file>

<file path=xl/styles.xml><?xml version="1.0" encoding="utf-8"?>
<styleSheet xmlns="http://schemas.openxmlformats.org/spreadsheetml/2006/main" xmlns:mc="http://schemas.openxmlformats.org/markup-compatibility/2006" xmlns:x14ac="http://schemas.microsoft.com/office/spreadsheetml/2009/9/ac" mc:Ignorable="x14ac">
  <numFmts count="15">
    <numFmt numFmtId="5" formatCode="&quot;$&quot;#,##0_);\(&quot;$&quot;#,##0\)"/>
    <numFmt numFmtId="44" formatCode="_(&quot;$&quot;* #,##0.00_);_(&quot;$&quot;* \(#,##0.00\);_(&quot;$&quot;* &quot;-&quot;??_);_(@_)"/>
    <numFmt numFmtId="43" formatCode="_(* #,##0.00_);_(* \(#,##0.00\);_(* &quot;-&quot;??_);_(@_)"/>
    <numFmt numFmtId="164" formatCode="#,##0.0_);\(#,##0.0\)"/>
    <numFmt numFmtId="165" formatCode="mmmm\ d\,\ yyyy"/>
    <numFmt numFmtId="166" formatCode="&quot;$&quot;#,##0.00"/>
    <numFmt numFmtId="167" formatCode="m/d"/>
    <numFmt numFmtId="168" formatCode="&quot;$&quot;#,##0"/>
    <numFmt numFmtId="169" formatCode="&quot;$&quot;#,##0;[Red]&quot;$&quot;#,##0"/>
    <numFmt numFmtId="170" formatCode="0.0%"/>
    <numFmt numFmtId="171" formatCode="_(&quot;$&quot;\ \ \ #,##0_);_(&quot;$&quot;* \(#,##0\);_(&quot;$&quot;* &quot;-&quot;??_);_(@_)"/>
    <numFmt numFmtId="172" formatCode="_(&quot;$&quot;\ \ \ #,##0_);_(&quot;$&quot;* \(#,##0\);_(&quot;$&quot;\ \ &quot;0&quot;??_);_(@_)"/>
    <numFmt numFmtId="173" formatCode="@\)"/>
    <numFmt numFmtId="174" formatCode="[$-409]mmmm\ d\,\ yyyy;@"/>
    <numFmt numFmtId="175" formatCode="0.0"/>
  </numFmts>
  <fonts count="73" x14ac:knownFonts="1">
    <font>
      <sz val="10"/>
      <name val="Arial"/>
    </font>
    <font>
      <sz val="10"/>
      <name val="Arial"/>
    </font>
    <font>
      <b/>
      <sz val="14"/>
      <name val="Arial"/>
      <family val="2"/>
    </font>
    <font>
      <b/>
      <sz val="10"/>
      <name val="Arial"/>
      <family val="2"/>
    </font>
    <font>
      <sz val="10"/>
      <name val="Arial"/>
      <family val="2"/>
    </font>
    <font>
      <i/>
      <sz val="10"/>
      <name val="Arial"/>
      <family val="2"/>
    </font>
    <font>
      <b/>
      <sz val="9"/>
      <name val="Arial"/>
      <family val="2"/>
    </font>
    <font>
      <b/>
      <sz val="12"/>
      <name val="Arial"/>
      <family val="2"/>
    </font>
    <font>
      <sz val="8"/>
      <name val="Arial"/>
      <family val="2"/>
    </font>
    <font>
      <b/>
      <i/>
      <sz val="11"/>
      <name val="Arial"/>
      <family val="2"/>
    </font>
    <font>
      <b/>
      <sz val="11"/>
      <name val="Arial"/>
      <family val="2"/>
    </font>
    <font>
      <sz val="10"/>
      <color indexed="8"/>
      <name val="Arial"/>
      <family val="2"/>
    </font>
    <font>
      <sz val="10"/>
      <name val="Times New Roman"/>
      <family val="1"/>
    </font>
    <font>
      <sz val="9"/>
      <color indexed="8"/>
      <name val="Times New Roman"/>
      <family val="1"/>
    </font>
    <font>
      <b/>
      <sz val="9"/>
      <color indexed="8"/>
      <name val="Times New Roman"/>
      <family val="1"/>
    </font>
    <font>
      <sz val="10"/>
      <color indexed="8"/>
      <name val="Times New Roman"/>
      <family val="1"/>
    </font>
    <font>
      <b/>
      <sz val="10"/>
      <color indexed="8"/>
      <name val="Arial"/>
      <family val="2"/>
    </font>
    <font>
      <sz val="9"/>
      <color indexed="8"/>
      <name val="Arial"/>
      <family val="2"/>
    </font>
    <font>
      <b/>
      <sz val="9"/>
      <color indexed="8"/>
      <name val="Arial"/>
      <family val="2"/>
    </font>
    <font>
      <i/>
      <sz val="10"/>
      <color indexed="8"/>
      <name val="Arial"/>
      <family val="2"/>
    </font>
    <font>
      <sz val="9"/>
      <name val="Arial"/>
      <family val="2"/>
    </font>
    <font>
      <sz val="12"/>
      <name val="Wingdings"/>
      <charset val="2"/>
    </font>
    <font>
      <b/>
      <i/>
      <sz val="10"/>
      <name val="Arial"/>
      <family val="2"/>
    </font>
    <font>
      <b/>
      <i/>
      <sz val="10"/>
      <color indexed="8"/>
      <name val="Arial"/>
      <family val="2"/>
    </font>
    <font>
      <b/>
      <u/>
      <sz val="10"/>
      <color indexed="8"/>
      <name val="Arial"/>
      <family val="2"/>
    </font>
    <font>
      <u/>
      <sz val="9"/>
      <name val="Arial"/>
      <family val="2"/>
    </font>
    <font>
      <i/>
      <sz val="9"/>
      <name val="Arial"/>
      <family val="2"/>
    </font>
    <font>
      <u/>
      <sz val="10"/>
      <color indexed="12"/>
      <name val="Arial"/>
    </font>
    <font>
      <b/>
      <sz val="10"/>
      <name val="Times New Roman"/>
      <family val="1"/>
    </font>
    <font>
      <sz val="8"/>
      <name val="Arial"/>
    </font>
    <font>
      <sz val="10"/>
      <color indexed="8"/>
      <name val="Arial"/>
    </font>
    <font>
      <u/>
      <sz val="10"/>
      <name val="Arial"/>
      <family val="2"/>
    </font>
    <font>
      <b/>
      <sz val="8"/>
      <name val="Arial"/>
      <family val="2"/>
    </font>
    <font>
      <sz val="7"/>
      <name val="Arial"/>
      <family val="2"/>
    </font>
    <font>
      <sz val="10"/>
      <color indexed="13"/>
      <name val="Arial"/>
      <family val="2"/>
    </font>
    <font>
      <b/>
      <sz val="10"/>
      <color indexed="8"/>
      <name val="Times New Roman"/>
      <family val="1"/>
    </font>
    <font>
      <b/>
      <sz val="14"/>
      <name val="Calibri"/>
      <family val="2"/>
      <scheme val="minor"/>
    </font>
    <font>
      <b/>
      <sz val="16"/>
      <name val="Calibri"/>
      <family val="2"/>
      <scheme val="minor"/>
    </font>
    <font>
      <b/>
      <sz val="16"/>
      <name val="Arial"/>
      <family val="2"/>
    </font>
    <font>
      <sz val="12"/>
      <name val="Calibri"/>
      <family val="2"/>
      <scheme val="minor"/>
    </font>
    <font>
      <b/>
      <sz val="10"/>
      <name val="Calibri"/>
      <family val="2"/>
      <scheme val="minor"/>
    </font>
    <font>
      <u/>
      <sz val="12"/>
      <color indexed="12"/>
      <name val="Calibri"/>
      <family val="2"/>
      <scheme val="minor"/>
    </font>
    <font>
      <u/>
      <sz val="12"/>
      <name val="Calibri"/>
      <family val="2"/>
      <scheme val="minor"/>
    </font>
    <font>
      <b/>
      <sz val="12"/>
      <name val="Calibri"/>
      <family val="2"/>
      <scheme val="minor"/>
    </font>
    <font>
      <b/>
      <sz val="14"/>
      <color theme="0"/>
      <name val="Arial"/>
      <family val="2"/>
    </font>
    <font>
      <b/>
      <sz val="14"/>
      <color theme="0"/>
      <name val="Calibri"/>
      <family val="2"/>
      <scheme val="minor"/>
    </font>
    <font>
      <sz val="10"/>
      <color theme="1"/>
      <name val="Arial"/>
      <family val="2"/>
    </font>
    <font>
      <sz val="10"/>
      <color theme="0" tint="-0.249977111117893"/>
      <name val="Arial"/>
      <family val="2"/>
    </font>
    <font>
      <sz val="8"/>
      <color theme="0" tint="-0.249977111117893"/>
      <name val="Arial"/>
      <family val="2"/>
    </font>
    <font>
      <b/>
      <sz val="10"/>
      <color theme="0" tint="-0.249977111117893"/>
      <name val="Arial"/>
      <family val="2"/>
    </font>
    <font>
      <b/>
      <i/>
      <sz val="10"/>
      <color theme="0" tint="-0.249977111117893"/>
      <name val="Arial"/>
      <family val="2"/>
    </font>
    <font>
      <sz val="18"/>
      <color rgb="FFFF0000"/>
      <name val="Wingdings"/>
      <charset val="2"/>
    </font>
    <font>
      <sz val="10"/>
      <color rgb="FFFF0000"/>
      <name val="Arial"/>
      <family val="2"/>
    </font>
    <font>
      <sz val="10"/>
      <color theme="0" tint="-0.249977111117893"/>
      <name val="Times New Roman"/>
      <family val="1"/>
    </font>
    <font>
      <b/>
      <sz val="10"/>
      <color rgb="FFFF0000"/>
      <name val="Arial"/>
      <family val="2"/>
    </font>
    <font>
      <b/>
      <sz val="10"/>
      <color rgb="FF00B0F0"/>
      <name val="Arial"/>
      <family val="2"/>
    </font>
    <font>
      <b/>
      <sz val="10"/>
      <color rgb="FFFF00FF"/>
      <name val="Arial"/>
      <family val="2"/>
    </font>
    <font>
      <sz val="10"/>
      <color rgb="FFFF00FF"/>
      <name val="Arial"/>
      <family val="2"/>
    </font>
    <font>
      <b/>
      <sz val="12"/>
      <color theme="0" tint="-0.249977111117893"/>
      <name val="Arial"/>
      <family val="2"/>
    </font>
    <font>
      <sz val="9"/>
      <color theme="0" tint="-0.249977111117893"/>
      <name val="Arial"/>
      <family val="2"/>
    </font>
    <font>
      <b/>
      <sz val="10"/>
      <color rgb="FF7030A0"/>
      <name val="Arial"/>
      <family val="2"/>
    </font>
    <font>
      <b/>
      <sz val="10"/>
      <color theme="6" tint="-0.249977111117893"/>
      <name val="Arial"/>
      <family val="2"/>
    </font>
    <font>
      <sz val="10"/>
      <color theme="6" tint="-0.249977111117893"/>
      <name val="Arial"/>
      <family val="2"/>
    </font>
    <font>
      <b/>
      <sz val="12"/>
      <color theme="6" tint="-0.249977111117893"/>
      <name val="Arial"/>
      <family val="2"/>
    </font>
    <font>
      <b/>
      <sz val="10"/>
      <color rgb="FF00B050"/>
      <name val="Arial"/>
      <family val="2"/>
    </font>
    <font>
      <sz val="10"/>
      <color rgb="FF00B050"/>
      <name val="Arial"/>
      <family val="2"/>
    </font>
    <font>
      <b/>
      <sz val="12"/>
      <color rgb="FF00B050"/>
      <name val="Arial"/>
      <family val="2"/>
    </font>
    <font>
      <sz val="9"/>
      <color theme="0" tint="-0.249977111117893"/>
      <name val="Times New Roman"/>
      <family val="1"/>
    </font>
    <font>
      <b/>
      <sz val="9"/>
      <color theme="0" tint="-0.249977111117893"/>
      <name val="Arial"/>
      <family val="2"/>
    </font>
    <font>
      <b/>
      <sz val="10"/>
      <color theme="0" tint="-0.249977111117893"/>
      <name val="Times New Roman"/>
      <family val="1"/>
    </font>
    <font>
      <b/>
      <sz val="10"/>
      <color rgb="FFC00000"/>
      <name val="Arial"/>
      <family val="2"/>
    </font>
    <font>
      <sz val="10"/>
      <color rgb="FFC00000"/>
      <name val="Arial"/>
      <family val="2"/>
    </font>
    <font>
      <i/>
      <sz val="10"/>
      <color theme="0" tint="-0.249977111117893"/>
      <name val="Arial"/>
      <family val="2"/>
    </font>
  </fonts>
  <fills count="16">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13"/>
        <bgColor indexed="64"/>
      </patternFill>
    </fill>
    <fill>
      <patternFill patternType="solid">
        <fgColor theme="1" tint="4.9989318521683403E-2"/>
        <bgColor indexed="64"/>
      </patternFill>
    </fill>
    <fill>
      <patternFill patternType="solid">
        <fgColor theme="0" tint="-0.249977111117893"/>
        <bgColor indexed="64"/>
      </patternFill>
    </fill>
    <fill>
      <patternFill patternType="solid">
        <fgColor theme="3" tint="0.59999389629810485"/>
        <bgColor indexed="64"/>
      </patternFill>
    </fill>
    <fill>
      <patternFill patternType="solid">
        <fgColor theme="6" tint="0.39997558519241921"/>
        <bgColor indexed="64"/>
      </patternFill>
    </fill>
    <fill>
      <patternFill patternType="solid">
        <fgColor theme="6" tint="0.59999389629810485"/>
        <bgColor indexed="64"/>
      </patternFill>
    </fill>
    <fill>
      <patternFill patternType="solid">
        <fgColor rgb="FFFFFF99"/>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rgb="FF00B0F0"/>
        <bgColor indexed="64"/>
      </patternFill>
    </fill>
    <fill>
      <patternFill patternType="solid">
        <fgColor rgb="FFFFFF00"/>
        <bgColor indexed="64"/>
      </patternFill>
    </fill>
    <fill>
      <patternFill patternType="solid">
        <fgColor theme="0"/>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hair">
        <color indexed="64"/>
      </right>
      <top style="hair">
        <color indexed="64"/>
      </top>
      <bottom style="hair">
        <color indexed="64"/>
      </bottom>
      <diagonal/>
    </border>
    <border>
      <left/>
      <right style="thin">
        <color indexed="64"/>
      </right>
      <top/>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double">
        <color indexed="64"/>
      </right>
      <top style="thin">
        <color indexed="64"/>
      </top>
      <bottom style="thin">
        <color indexed="64"/>
      </bottom>
      <diagonal/>
    </border>
    <border>
      <left/>
      <right style="double">
        <color indexed="64"/>
      </right>
      <top style="medium">
        <color indexed="64"/>
      </top>
      <bottom style="medium">
        <color indexed="64"/>
      </bottom>
      <diagonal/>
    </border>
    <border>
      <left/>
      <right style="double">
        <color indexed="64"/>
      </right>
      <top/>
      <bottom style="medium">
        <color indexed="64"/>
      </bottom>
      <diagonal/>
    </border>
    <border>
      <left style="medium">
        <color indexed="64"/>
      </left>
      <right style="double">
        <color indexed="64"/>
      </right>
      <top style="medium">
        <color indexed="64"/>
      </top>
      <bottom style="medium">
        <color indexed="64"/>
      </bottom>
      <diagonal/>
    </border>
    <border>
      <left style="medium">
        <color indexed="64"/>
      </left>
      <right style="double">
        <color indexed="64"/>
      </right>
      <top/>
      <bottom style="medium">
        <color indexed="64"/>
      </bottom>
      <diagonal/>
    </border>
  </borders>
  <cellStyleXfs count="12">
    <xf numFmtId="0" fontId="0" fillId="0" borderId="0"/>
    <xf numFmtId="43" fontId="1" fillId="0" borderId="0" applyFont="0" applyFill="0" applyBorder="0" applyAlignment="0" applyProtection="0"/>
    <xf numFmtId="44" fontId="1" fillId="0" borderId="0" applyFont="0" applyFill="0" applyBorder="0" applyAlignment="0" applyProtection="0"/>
    <xf numFmtId="0" fontId="27" fillId="0" borderId="0" applyNumberFormat="0" applyFill="0" applyBorder="0" applyAlignment="0" applyProtection="0">
      <alignment vertical="top"/>
      <protection locked="0"/>
    </xf>
    <xf numFmtId="9" fontId="1"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cellStyleXfs>
  <cellXfs count="996">
    <xf numFmtId="0" fontId="0" fillId="0" borderId="0" xfId="0"/>
    <xf numFmtId="0" fontId="0" fillId="0" borderId="0" xfId="0" applyAlignment="1">
      <alignment horizontal="left" vertical="top"/>
    </xf>
    <xf numFmtId="0" fontId="3" fillId="0" borderId="0" xfId="0" applyFont="1" applyAlignment="1">
      <alignment horizontal="left" vertical="top"/>
    </xf>
    <xf numFmtId="0" fontId="3" fillId="0" borderId="0" xfId="0" applyFont="1"/>
    <xf numFmtId="0" fontId="0" fillId="0" borderId="0" xfId="0" applyAlignment="1">
      <alignment horizontal="left" vertical="center" wrapText="1"/>
    </xf>
    <xf numFmtId="14" fontId="0" fillId="0" borderId="0" xfId="0" quotePrefix="1" applyNumberFormat="1"/>
    <xf numFmtId="0" fontId="0" fillId="0" borderId="0" xfId="0" applyAlignment="1"/>
    <xf numFmtId="0" fontId="0" fillId="0" borderId="0" xfId="0" applyAlignment="1">
      <alignment horizontal="left" vertical="top" wrapText="1"/>
    </xf>
    <xf numFmtId="0" fontId="0" fillId="0" borderId="1" xfId="0" applyBorder="1" applyAlignment="1">
      <alignment horizontal="left" vertical="top" wrapText="1"/>
    </xf>
    <xf numFmtId="0" fontId="0" fillId="0" borderId="1" xfId="0" applyBorder="1"/>
    <xf numFmtId="0" fontId="3" fillId="0" borderId="2" xfId="0" applyFont="1" applyBorder="1"/>
    <xf numFmtId="0" fontId="4" fillId="0" borderId="1" xfId="0" applyFont="1" applyBorder="1"/>
    <xf numFmtId="49" fontId="4" fillId="0" borderId="1" xfId="0" applyNumberFormat="1" applyFont="1" applyBorder="1"/>
    <xf numFmtId="0" fontId="4" fillId="0" borderId="3" xfId="0" applyFont="1" applyBorder="1"/>
    <xf numFmtId="0" fontId="3" fillId="0" borderId="4" xfId="0" applyFont="1" applyBorder="1"/>
    <xf numFmtId="14" fontId="0" fillId="0" borderId="5" xfId="0" quotePrefix="1" applyNumberFormat="1" applyBorder="1"/>
    <xf numFmtId="0" fontId="0" fillId="0" borderId="1" xfId="0" applyBorder="1" applyAlignment="1">
      <alignment vertical="center"/>
    </xf>
    <xf numFmtId="0" fontId="3" fillId="0" borderId="1" xfId="0" applyFont="1" applyBorder="1" applyAlignment="1">
      <alignment horizontal="center" vertical="center"/>
    </xf>
    <xf numFmtId="0" fontId="3" fillId="0" borderId="1" xfId="0" applyFont="1" applyBorder="1" applyAlignment="1">
      <alignment vertical="center"/>
    </xf>
    <xf numFmtId="0" fontId="3" fillId="2" borderId="1" xfId="0" applyFont="1" applyFill="1" applyBorder="1" applyAlignment="1">
      <alignment horizontal="center" vertical="center"/>
    </xf>
    <xf numFmtId="0" fontId="0" fillId="0" borderId="1" xfId="0" applyBorder="1" applyAlignment="1">
      <alignment vertical="center" wrapText="1"/>
    </xf>
    <xf numFmtId="0" fontId="5" fillId="0" borderId="1" xfId="0" applyFont="1" applyBorder="1" applyAlignment="1">
      <alignment vertical="center"/>
    </xf>
    <xf numFmtId="0" fontId="4" fillId="0" borderId="1" xfId="0" applyFont="1" applyBorder="1" applyAlignment="1">
      <alignment vertical="center" wrapText="1"/>
    </xf>
    <xf numFmtId="0" fontId="4" fillId="0" borderId="1" xfId="0" applyFont="1" applyBorder="1" applyAlignment="1">
      <alignment vertical="center"/>
    </xf>
    <xf numFmtId="0" fontId="7" fillId="0" borderId="0" xfId="0" applyFont="1"/>
    <xf numFmtId="37" fontId="0" fillId="0" borderId="0" xfId="0" applyNumberFormat="1" applyBorder="1"/>
    <xf numFmtId="0" fontId="7" fillId="0" borderId="0" xfId="0" applyFont="1" applyAlignment="1">
      <alignment horizontal="left" vertical="center" wrapText="1"/>
    </xf>
    <xf numFmtId="0" fontId="0" fillId="0" borderId="0" xfId="0" applyAlignment="1">
      <alignment horizontal="left" vertical="center"/>
    </xf>
    <xf numFmtId="0" fontId="0" fillId="0" borderId="1" xfId="0" applyBorder="1" applyAlignment="1">
      <alignment horizontal="center"/>
    </xf>
    <xf numFmtId="9" fontId="0" fillId="0" borderId="1" xfId="0" applyNumberFormat="1" applyBorder="1" applyAlignment="1">
      <alignment horizontal="right"/>
    </xf>
    <xf numFmtId="0" fontId="3" fillId="0" borderId="0" xfId="0" applyFont="1" applyAlignment="1">
      <alignment vertical="top" wrapText="1"/>
    </xf>
    <xf numFmtId="0" fontId="0" fillId="0" borderId="0" xfId="0" applyBorder="1" applyAlignment="1">
      <alignment horizontal="center"/>
    </xf>
    <xf numFmtId="0" fontId="6" fillId="0" borderId="1" xfId="0" applyFont="1" applyBorder="1" applyAlignment="1">
      <alignment horizontal="center" wrapText="1"/>
    </xf>
    <xf numFmtId="0" fontId="6" fillId="0" borderId="5" xfId="0" applyFont="1" applyBorder="1" applyAlignment="1">
      <alignment horizontal="center" wrapText="1"/>
    </xf>
    <xf numFmtId="0" fontId="0" fillId="0" borderId="0" xfId="0" applyBorder="1"/>
    <xf numFmtId="0" fontId="0" fillId="0" borderId="1" xfId="0" applyBorder="1" applyAlignment="1">
      <alignment horizontal="center" vertical="center"/>
    </xf>
    <xf numFmtId="0" fontId="0" fillId="0" borderId="5" xfId="0" applyBorder="1" applyAlignment="1">
      <alignment horizontal="center" vertical="center"/>
    </xf>
    <xf numFmtId="0" fontId="7" fillId="0" borderId="0" xfId="0" applyFont="1" applyAlignment="1">
      <alignment vertical="top"/>
    </xf>
    <xf numFmtId="0" fontId="0" fillId="0" borderId="1" xfId="0" applyBorder="1" applyAlignment="1">
      <alignment horizontal="left" vertical="center" indent="1"/>
    </xf>
    <xf numFmtId="0" fontId="0" fillId="0" borderId="0" xfId="0" applyAlignment="1">
      <alignment horizontal="left" indent="1"/>
    </xf>
    <xf numFmtId="0" fontId="3" fillId="2" borderId="1" xfId="0" applyFont="1" applyFill="1" applyBorder="1"/>
    <xf numFmtId="0" fontId="0" fillId="0" borderId="1" xfId="0" quotePrefix="1" applyBorder="1"/>
    <xf numFmtId="0" fontId="0" fillId="0" borderId="2" xfId="0" applyBorder="1"/>
    <xf numFmtId="0" fontId="8" fillId="0" borderId="0" xfId="0" applyFont="1" applyBorder="1" applyAlignment="1">
      <alignment horizontal="center" wrapText="1"/>
    </xf>
    <xf numFmtId="0" fontId="0" fillId="0" borderId="5" xfId="0" applyBorder="1"/>
    <xf numFmtId="0" fontId="0" fillId="0" borderId="6" xfId="0" applyBorder="1" applyAlignment="1">
      <alignment vertical="center"/>
    </xf>
    <xf numFmtId="0" fontId="0" fillId="0" borderId="7" xfId="0" applyBorder="1"/>
    <xf numFmtId="0" fontId="0" fillId="0" borderId="6" xfId="0" applyBorder="1" applyAlignment="1">
      <alignment vertical="center" wrapText="1"/>
    </xf>
    <xf numFmtId="0" fontId="0" fillId="0" borderId="1" xfId="0" applyBorder="1" applyAlignment="1">
      <alignment horizontal="left" vertical="center" wrapText="1" indent="1"/>
    </xf>
    <xf numFmtId="0" fontId="0" fillId="0" borderId="0" xfId="0" applyBorder="1" applyAlignment="1">
      <alignment horizontal="left" vertical="top" wrapText="1"/>
    </xf>
    <xf numFmtId="0" fontId="14" fillId="0" borderId="0" xfId="0" applyFont="1" applyAlignment="1">
      <alignment horizontal="center" vertical="top" wrapText="1"/>
    </xf>
    <xf numFmtId="0" fontId="12" fillId="0" borderId="0" xfId="0" applyFont="1" applyAlignment="1">
      <alignment wrapText="1"/>
    </xf>
    <xf numFmtId="0" fontId="13" fillId="0" borderId="0" xfId="0" applyFont="1" applyAlignment="1">
      <alignment vertical="top" wrapText="1"/>
    </xf>
    <xf numFmtId="0" fontId="15" fillId="0" borderId="0" xfId="0" applyFont="1"/>
    <xf numFmtId="0" fontId="16" fillId="0" borderId="0" xfId="0" applyFont="1"/>
    <xf numFmtId="0" fontId="13" fillId="0" borderId="1" xfId="0" applyFont="1" applyBorder="1" applyAlignment="1">
      <alignment vertical="top" wrapText="1"/>
    </xf>
    <xf numFmtId="9" fontId="0" fillId="0" borderId="0" xfId="4" applyFont="1" applyBorder="1" applyAlignment="1">
      <alignment horizontal="center"/>
    </xf>
    <xf numFmtId="0" fontId="0" fillId="0" borderId="0" xfId="0" applyBorder="1" applyAlignment="1">
      <alignment horizontal="left" indent="1"/>
    </xf>
    <xf numFmtId="0" fontId="18" fillId="0" borderId="1" xfId="0" applyFont="1" applyBorder="1" applyAlignment="1">
      <alignment horizontal="center" vertical="top" wrapText="1"/>
    </xf>
    <xf numFmtId="0" fontId="11" fillId="0" borderId="1" xfId="0" applyFont="1" applyBorder="1" applyAlignment="1">
      <alignment vertical="top" wrapText="1"/>
    </xf>
    <xf numFmtId="0" fontId="17" fillId="0" borderId="0" xfId="0" applyFont="1" applyBorder="1" applyAlignment="1">
      <alignment vertical="top" wrapText="1"/>
    </xf>
    <xf numFmtId="0" fontId="13" fillId="0" borderId="0" xfId="0" applyFont="1" applyBorder="1" applyAlignment="1">
      <alignment vertical="top" wrapText="1"/>
    </xf>
    <xf numFmtId="0" fontId="11" fillId="0" borderId="0" xfId="0" applyFont="1" applyBorder="1" applyAlignment="1">
      <alignment wrapText="1"/>
    </xf>
    <xf numFmtId="0" fontId="0" fillId="0" borderId="0" xfId="0" applyBorder="1" applyAlignment="1">
      <alignment wrapText="1"/>
    </xf>
    <xf numFmtId="0" fontId="0" fillId="0" borderId="1" xfId="0" applyBorder="1" applyAlignment="1">
      <alignment horizontal="center" vertical="center" wrapText="1"/>
    </xf>
    <xf numFmtId="0" fontId="14" fillId="0" borderId="1" xfId="0" applyFont="1" applyBorder="1" applyAlignment="1">
      <alignment horizontal="center" vertical="center" wrapText="1"/>
    </xf>
    <xf numFmtId="0" fontId="0" fillId="0" borderId="8" xfId="0" applyBorder="1"/>
    <xf numFmtId="165" fontId="0" fillId="0" borderId="1" xfId="0" applyNumberFormat="1" applyBorder="1" applyAlignment="1">
      <alignment horizontal="center" vertical="center"/>
    </xf>
    <xf numFmtId="165" fontId="0" fillId="0" borderId="0" xfId="0" applyNumberFormat="1" applyBorder="1" applyAlignment="1">
      <alignment horizontal="center" vertical="center"/>
    </xf>
    <xf numFmtId="0" fontId="4" fillId="0" borderId="0" xfId="0" applyFont="1" applyAlignment="1">
      <alignment horizontal="left" vertical="top" wrapText="1"/>
    </xf>
    <xf numFmtId="1" fontId="4" fillId="0" borderId="1" xfId="0" applyNumberFormat="1" applyFont="1" applyBorder="1" applyAlignment="1">
      <alignment horizontal="right" vertical="center" wrapText="1"/>
    </xf>
    <xf numFmtId="9" fontId="4" fillId="0" borderId="1" xfId="0" applyNumberFormat="1" applyFont="1" applyBorder="1" applyAlignment="1">
      <alignment horizontal="right" vertical="center" wrapText="1"/>
    </xf>
    <xf numFmtId="9" fontId="0" fillId="0" borderId="1" xfId="0" applyNumberFormat="1" applyBorder="1"/>
    <xf numFmtId="0" fontId="10" fillId="3" borderId="6" xfId="0" applyFont="1" applyFill="1" applyBorder="1" applyAlignment="1">
      <alignment vertical="center"/>
    </xf>
    <xf numFmtId="0" fontId="9" fillId="3" borderId="9" xfId="0" applyFont="1" applyFill="1" applyBorder="1" applyAlignment="1">
      <alignment vertical="center"/>
    </xf>
    <xf numFmtId="0" fontId="9" fillId="3" borderId="5" xfId="0" applyFont="1" applyFill="1" applyBorder="1" applyAlignment="1">
      <alignment vertical="center"/>
    </xf>
    <xf numFmtId="164" fontId="0" fillId="0" borderId="0" xfId="0" applyNumberFormat="1" applyBorder="1" applyAlignment="1">
      <alignment horizontal="center"/>
    </xf>
    <xf numFmtId="5" fontId="0" fillId="0" borderId="0" xfId="2" applyNumberFormat="1" applyFont="1" applyBorder="1" applyAlignment="1">
      <alignment horizontal="center"/>
    </xf>
    <xf numFmtId="9" fontId="0" fillId="0" borderId="1" xfId="4" applyFont="1" applyBorder="1" applyAlignment="1">
      <alignment horizontal="right"/>
    </xf>
    <xf numFmtId="166" fontId="0" fillId="0" borderId="1" xfId="0" applyNumberFormat="1" applyBorder="1"/>
    <xf numFmtId="0" fontId="11" fillId="0" borderId="1" xfId="0" applyFont="1" applyBorder="1"/>
    <xf numFmtId="0" fontId="11" fillId="0" borderId="10" xfId="0" applyFont="1" applyBorder="1"/>
    <xf numFmtId="0" fontId="0" fillId="0" borderId="11" xfId="0" applyBorder="1"/>
    <xf numFmtId="0" fontId="0" fillId="0" borderId="4" xfId="0" applyBorder="1"/>
    <xf numFmtId="0" fontId="0" fillId="0" borderId="2" xfId="0" applyBorder="1" applyAlignment="1"/>
    <xf numFmtId="49" fontId="0" fillId="0" borderId="1" xfId="0" applyNumberFormat="1" applyBorder="1"/>
    <xf numFmtId="0" fontId="0" fillId="0" borderId="3" xfId="0" applyBorder="1"/>
    <xf numFmtId="0" fontId="3" fillId="0" borderId="0" xfId="0" applyFont="1" applyAlignment="1">
      <alignment horizontal="left" vertical="top" wrapText="1"/>
    </xf>
    <xf numFmtId="0" fontId="3" fillId="0" borderId="1" xfId="0" applyFont="1" applyBorder="1" applyAlignment="1">
      <alignment horizontal="center" wrapText="1"/>
    </xf>
    <xf numFmtId="0" fontId="3" fillId="0" borderId="0" xfId="0" applyFont="1" applyAlignment="1">
      <alignment vertical="top"/>
    </xf>
    <xf numFmtId="0" fontId="0" fillId="2" borderId="1" xfId="0" applyFill="1" applyBorder="1" applyAlignment="1">
      <alignment vertical="center"/>
    </xf>
    <xf numFmtId="49" fontId="0" fillId="0" borderId="1" xfId="0" quotePrefix="1" applyNumberFormat="1" applyBorder="1" applyAlignment="1">
      <alignment horizontal="center" vertical="center"/>
    </xf>
    <xf numFmtId="49" fontId="0" fillId="0" borderId="1" xfId="0" applyNumberFormat="1" applyBorder="1" applyAlignment="1">
      <alignment horizontal="center" vertical="center"/>
    </xf>
    <xf numFmtId="49" fontId="0" fillId="0" borderId="5" xfId="0" quotePrefix="1" applyNumberFormat="1" applyBorder="1" applyAlignment="1">
      <alignment horizontal="center" vertical="center"/>
    </xf>
    <xf numFmtId="0" fontId="4" fillId="0" borderId="0" xfId="0" applyFont="1" applyBorder="1" applyAlignment="1">
      <alignment horizontal="left" vertical="top" wrapText="1"/>
    </xf>
    <xf numFmtId="37" fontId="1" fillId="0" borderId="1" xfId="1" applyNumberFormat="1" applyBorder="1" applyAlignment="1">
      <alignment horizontal="right"/>
    </xf>
    <xf numFmtId="37" fontId="3" fillId="0" borderId="1" xfId="1" applyNumberFormat="1" applyFont="1" applyBorder="1" applyAlignment="1">
      <alignment horizontal="right"/>
    </xf>
    <xf numFmtId="0" fontId="5" fillId="2" borderId="1" xfId="0" applyFont="1" applyFill="1" applyBorder="1" applyAlignment="1">
      <alignment horizontal="right"/>
    </xf>
    <xf numFmtId="0" fontId="4" fillId="0" borderId="1" xfId="0" applyFont="1" applyFill="1" applyBorder="1" applyAlignment="1">
      <alignment horizontal="right"/>
    </xf>
    <xf numFmtId="0" fontId="3" fillId="0" borderId="1" xfId="0" applyFont="1" applyFill="1" applyBorder="1" applyAlignment="1">
      <alignment horizontal="right"/>
    </xf>
    <xf numFmtId="37" fontId="0" fillId="0" borderId="1" xfId="0" applyNumberFormat="1" applyBorder="1" applyAlignment="1">
      <alignment horizontal="right"/>
    </xf>
    <xf numFmtId="37" fontId="3" fillId="0" borderId="1" xfId="0" applyNumberFormat="1" applyFont="1" applyBorder="1" applyAlignment="1">
      <alignment horizontal="right"/>
    </xf>
    <xf numFmtId="0" fontId="0" fillId="0" borderId="1" xfId="0" applyBorder="1" applyAlignment="1">
      <alignment horizontal="right"/>
    </xf>
    <xf numFmtId="0" fontId="0" fillId="0" borderId="0" xfId="0" applyAlignment="1">
      <alignment horizontal="right"/>
    </xf>
    <xf numFmtId="37" fontId="1" fillId="0" borderId="2" xfId="1" applyNumberFormat="1" applyBorder="1" applyAlignment="1">
      <alignment horizontal="right"/>
    </xf>
    <xf numFmtId="37" fontId="0" fillId="0" borderId="9" xfId="0" applyNumberFormat="1" applyBorder="1" applyAlignment="1">
      <alignment horizontal="right"/>
    </xf>
    <xf numFmtId="37" fontId="3" fillId="0" borderId="9" xfId="1" applyNumberFormat="1" applyFont="1" applyBorder="1" applyAlignment="1">
      <alignment horizontal="right"/>
    </xf>
    <xf numFmtId="1" fontId="0" fillId="0" borderId="1" xfId="0" applyNumberFormat="1" applyBorder="1"/>
    <xf numFmtId="167" fontId="0" fillId="0" borderId="1" xfId="0" applyNumberFormat="1" applyBorder="1" applyAlignment="1">
      <alignment horizontal="right" vertical="top"/>
    </xf>
    <xf numFmtId="0" fontId="0" fillId="0" borderId="0" xfId="0" applyBorder="1" applyAlignment="1">
      <alignment horizontal="center" vertical="center"/>
    </xf>
    <xf numFmtId="0" fontId="0" fillId="0" borderId="1" xfId="0" applyBorder="1" applyAlignment="1">
      <alignment horizontal="right" vertical="top"/>
    </xf>
    <xf numFmtId="0" fontId="0" fillId="0" borderId="3" xfId="0" applyBorder="1" applyAlignment="1">
      <alignment horizontal="right" vertical="top"/>
    </xf>
    <xf numFmtId="0" fontId="3" fillId="0" borderId="0" xfId="0" applyFont="1" applyBorder="1" applyAlignment="1">
      <alignment horizontal="center" vertical="center"/>
    </xf>
    <xf numFmtId="37" fontId="1" fillId="0" borderId="1" xfId="1" applyNumberFormat="1" applyBorder="1" applyAlignment="1">
      <alignment horizontal="center" vertical="center"/>
    </xf>
    <xf numFmtId="37" fontId="1" fillId="0" borderId="0" xfId="1" applyNumberFormat="1" applyBorder="1" applyAlignment="1">
      <alignment vertical="center"/>
    </xf>
    <xf numFmtId="37" fontId="3" fillId="0" borderId="1" xfId="1" applyNumberFormat="1" applyFont="1" applyBorder="1" applyAlignment="1">
      <alignment horizontal="center" vertical="center"/>
    </xf>
    <xf numFmtId="0" fontId="0" fillId="0" borderId="7" xfId="0" applyBorder="1" applyAlignment="1">
      <alignment horizontal="center"/>
    </xf>
    <xf numFmtId="0" fontId="3" fillId="2" borderId="1" xfId="0" applyFont="1" applyFill="1" applyBorder="1" applyAlignment="1">
      <alignment vertical="center"/>
    </xf>
    <xf numFmtId="0" fontId="0" fillId="0" borderId="1" xfId="0" applyBorder="1" applyAlignment="1">
      <alignment horizontal="left" vertical="center"/>
    </xf>
    <xf numFmtId="0" fontId="0" fillId="2" borderId="1" xfId="0" applyFill="1" applyBorder="1"/>
    <xf numFmtId="49" fontId="21" fillId="0" borderId="1" xfId="0" applyNumberFormat="1" applyFont="1" applyBorder="1" applyAlignment="1">
      <alignment horizontal="center" vertical="center"/>
    </xf>
    <xf numFmtId="0" fontId="8" fillId="0" borderId="1" xfId="0" applyFont="1" applyBorder="1" applyAlignment="1">
      <alignment horizontal="center" vertical="center" wrapText="1"/>
    </xf>
    <xf numFmtId="2" fontId="4" fillId="0" borderId="1" xfId="0" applyNumberFormat="1" applyFont="1" applyBorder="1" applyAlignment="1">
      <alignment horizontal="right" wrapText="1"/>
    </xf>
    <xf numFmtId="167" fontId="0" fillId="0" borderId="1" xfId="0" applyNumberFormat="1" applyBorder="1" applyAlignment="1">
      <alignment horizontal="right"/>
    </xf>
    <xf numFmtId="0" fontId="4" fillId="0" borderId="1" xfId="0" applyFont="1" applyBorder="1" applyAlignment="1">
      <alignment horizontal="center" vertical="center" wrapText="1"/>
    </xf>
    <xf numFmtId="9" fontId="0" fillId="0" borderId="1" xfId="0" applyNumberFormat="1" applyBorder="1" applyAlignment="1">
      <alignment horizontal="right" wrapText="1"/>
    </xf>
    <xf numFmtId="9" fontId="0" fillId="0" borderId="1" xfId="4" applyNumberFormat="1" applyFont="1" applyBorder="1" applyAlignment="1">
      <alignment horizontal="right"/>
    </xf>
    <xf numFmtId="1" fontId="0" fillId="0" borderId="1" xfId="0" applyNumberFormat="1" applyBorder="1" applyAlignment="1">
      <alignment horizontal="right"/>
    </xf>
    <xf numFmtId="9" fontId="11" fillId="0" borderId="1" xfId="0" applyNumberFormat="1" applyFont="1" applyBorder="1" applyAlignment="1">
      <alignment horizontal="center" vertical="center" wrapText="1"/>
    </xf>
    <xf numFmtId="0" fontId="0" fillId="0" borderId="0" xfId="0" applyAlignment="1">
      <alignment horizontal="center" vertical="center" wrapText="1"/>
    </xf>
    <xf numFmtId="0" fontId="3" fillId="2" borderId="1" xfId="0" applyFont="1" applyFill="1" applyBorder="1" applyAlignment="1">
      <alignment horizontal="center" vertical="center" wrapText="1"/>
    </xf>
    <xf numFmtId="0" fontId="11" fillId="0" borderId="1" xfId="0" applyFont="1" applyBorder="1" applyAlignment="1">
      <alignment horizontal="center" vertical="center" wrapText="1"/>
    </xf>
    <xf numFmtId="0" fontId="0" fillId="0" borderId="0" xfId="0" applyBorder="1" applyAlignment="1">
      <alignment horizontal="center" vertical="center" wrapText="1"/>
    </xf>
    <xf numFmtId="9" fontId="4" fillId="0" borderId="1" xfId="0" applyNumberFormat="1" applyFont="1" applyBorder="1" applyAlignment="1">
      <alignment horizontal="center" vertical="center" wrapText="1"/>
    </xf>
    <xf numFmtId="0" fontId="0" fillId="0" borderId="10" xfId="0" applyBorder="1" applyAlignment="1">
      <alignment horizontal="left" vertical="top" wrapText="1"/>
    </xf>
    <xf numFmtId="0" fontId="4" fillId="3" borderId="1" xfId="0" applyFont="1" applyFill="1" applyBorder="1" applyAlignment="1">
      <alignment horizontal="center"/>
    </xf>
    <xf numFmtId="0" fontId="11" fillId="0" borderId="1" xfId="0" applyFont="1" applyBorder="1" applyAlignment="1">
      <alignment horizontal="left" vertical="top"/>
    </xf>
    <xf numFmtId="0" fontId="20" fillId="0" borderId="1" xfId="0" applyFont="1" applyBorder="1" applyAlignment="1">
      <alignment horizontal="center" vertical="center" wrapText="1"/>
    </xf>
    <xf numFmtId="168" fontId="0" fillId="0" borderId="1" xfId="0" applyNumberFormat="1" applyBorder="1" applyAlignment="1">
      <alignment horizontal="right"/>
    </xf>
    <xf numFmtId="168" fontId="0" fillId="0" borderId="0" xfId="0" applyNumberFormat="1" applyBorder="1" applyAlignment="1">
      <alignment horizontal="right"/>
    </xf>
    <xf numFmtId="5" fontId="0" fillId="0" borderId="1" xfId="0" applyNumberFormat="1" applyBorder="1"/>
    <xf numFmtId="169" fontId="3" fillId="0" borderId="1" xfId="0" applyNumberFormat="1" applyFont="1" applyBorder="1"/>
    <xf numFmtId="169" fontId="0" fillId="0" borderId="1" xfId="0" applyNumberFormat="1" applyBorder="1"/>
    <xf numFmtId="169" fontId="0" fillId="0" borderId="5" xfId="0" applyNumberFormat="1" applyBorder="1"/>
    <xf numFmtId="0" fontId="20" fillId="0" borderId="6" xfId="0" applyFont="1" applyBorder="1" applyAlignment="1">
      <alignment vertical="top"/>
    </xf>
    <xf numFmtId="0" fontId="20" fillId="0" borderId="5" xfId="0" applyFont="1" applyBorder="1" applyAlignment="1">
      <alignment vertical="top" wrapText="1"/>
    </xf>
    <xf numFmtId="0" fontId="20" fillId="0" borderId="1" xfId="0" applyFont="1" applyBorder="1" applyAlignment="1">
      <alignment horizontal="center" vertical="center"/>
    </xf>
    <xf numFmtId="171" fontId="20" fillId="0" borderId="1" xfId="2" applyNumberFormat="1" applyFont="1" applyBorder="1" applyAlignment="1">
      <alignment horizontal="center" vertical="center"/>
    </xf>
    <xf numFmtId="0" fontId="20" fillId="0" borderId="6" xfId="0" applyFont="1" applyBorder="1" applyAlignment="1">
      <alignment vertical="center"/>
    </xf>
    <xf numFmtId="0" fontId="20" fillId="0" borderId="5" xfId="0" applyFont="1" applyBorder="1" applyAlignment="1">
      <alignment vertical="center" wrapText="1"/>
    </xf>
    <xf numFmtId="172" fontId="20" fillId="0" borderId="1" xfId="2" applyNumberFormat="1" applyFont="1" applyBorder="1" applyAlignment="1">
      <alignment horizontal="center" vertical="center"/>
    </xf>
    <xf numFmtId="0" fontId="0" fillId="2" borderId="1" xfId="0" applyFill="1" applyBorder="1" applyAlignment="1">
      <alignment horizontal="center"/>
    </xf>
    <xf numFmtId="49" fontId="0" fillId="0" borderId="1" xfId="0" applyNumberFormat="1" applyBorder="1" applyAlignment="1">
      <alignment horizontal="center" vertical="center" wrapText="1"/>
    </xf>
    <xf numFmtId="0" fontId="0" fillId="0" borderId="0" xfId="0" applyAlignment="1">
      <alignment wrapText="1"/>
    </xf>
    <xf numFmtId="0" fontId="20" fillId="2" borderId="6" xfId="0" applyFont="1" applyFill="1" applyBorder="1"/>
    <xf numFmtId="0" fontId="20" fillId="2" borderId="5" xfId="0" applyFont="1" applyFill="1" applyBorder="1"/>
    <xf numFmtId="9" fontId="3" fillId="0" borderId="1" xfId="0" applyNumberFormat="1" applyFont="1" applyBorder="1" applyAlignment="1">
      <alignment horizontal="right" wrapText="1"/>
    </xf>
    <xf numFmtId="168" fontId="3" fillId="0" borderId="1" xfId="0" applyNumberFormat="1" applyFont="1" applyBorder="1" applyAlignment="1">
      <alignment horizontal="right" wrapText="1"/>
    </xf>
    <xf numFmtId="172" fontId="0" fillId="0" borderId="0" xfId="2" applyNumberFormat="1" applyFont="1" applyBorder="1" applyAlignment="1">
      <alignment horizontal="center"/>
    </xf>
    <xf numFmtId="0" fontId="0" fillId="0" borderId="7" xfId="0" quotePrefix="1" applyBorder="1" applyAlignment="1">
      <alignment horizontal="center"/>
    </xf>
    <xf numFmtId="0" fontId="0" fillId="0" borderId="0" xfId="0" quotePrefix="1" applyBorder="1" applyAlignment="1">
      <alignment horizontal="center"/>
    </xf>
    <xf numFmtId="167" fontId="0" fillId="0" borderId="1" xfId="0" applyNumberFormat="1" applyBorder="1"/>
    <xf numFmtId="167" fontId="0" fillId="0" borderId="1" xfId="0" applyNumberFormat="1" applyBorder="1" applyAlignment="1">
      <alignment horizontal="center" vertical="center"/>
    </xf>
    <xf numFmtId="0" fontId="0" fillId="3" borderId="3" xfId="0" applyFill="1" applyBorder="1" applyAlignment="1"/>
    <xf numFmtId="0" fontId="0" fillId="0" borderId="12" xfId="0" applyBorder="1"/>
    <xf numFmtId="167" fontId="0" fillId="0" borderId="12" xfId="0" applyNumberFormat="1" applyBorder="1"/>
    <xf numFmtId="2" fontId="0" fillId="0" borderId="1" xfId="0" applyNumberFormat="1" applyBorder="1" applyAlignment="1">
      <alignment horizontal="right"/>
    </xf>
    <xf numFmtId="0" fontId="0" fillId="0" borderId="0" xfId="0" applyBorder="1" applyAlignment="1">
      <alignment horizontal="left" vertical="top"/>
    </xf>
    <xf numFmtId="0" fontId="20" fillId="0" borderId="1" xfId="0" applyFont="1" applyBorder="1" applyAlignment="1">
      <alignment horizontal="center"/>
    </xf>
    <xf numFmtId="173" fontId="0" fillId="0" borderId="6" xfId="0" applyNumberFormat="1" applyBorder="1" applyAlignment="1">
      <alignment vertical="center"/>
    </xf>
    <xf numFmtId="173" fontId="0" fillId="0" borderId="6" xfId="0" applyNumberFormat="1" applyBorder="1" applyAlignment="1">
      <alignment vertical="top"/>
    </xf>
    <xf numFmtId="49" fontId="3" fillId="0" borderId="1" xfId="0" applyNumberFormat="1" applyFont="1" applyBorder="1" applyAlignment="1">
      <alignment horizontal="center"/>
    </xf>
    <xf numFmtId="0" fontId="8" fillId="0" borderId="0" xfId="0" applyFont="1" applyAlignment="1">
      <alignment wrapText="1"/>
    </xf>
    <xf numFmtId="0" fontId="20" fillId="0" borderId="0" xfId="0" applyFont="1" applyAlignment="1">
      <alignment wrapText="1"/>
    </xf>
    <xf numFmtId="0" fontId="2" fillId="2" borderId="13" xfId="0" applyFont="1" applyFill="1" applyBorder="1" applyAlignment="1">
      <alignment horizontal="center" vertical="center" wrapText="1"/>
    </xf>
    <xf numFmtId="0" fontId="16" fillId="0" borderId="13" xfId="0" applyFont="1" applyBorder="1" applyAlignment="1">
      <alignment horizontal="left" vertical="top" wrapText="1"/>
    </xf>
    <xf numFmtId="0" fontId="11" fillId="0" borderId="13" xfId="0" applyFont="1" applyBorder="1" applyAlignment="1">
      <alignment horizontal="left" vertical="top" wrapText="1"/>
    </xf>
    <xf numFmtId="0" fontId="4" fillId="0" borderId="13" xfId="0" applyFont="1" applyBorder="1" applyAlignment="1">
      <alignment horizontal="left" vertical="top" wrapText="1"/>
    </xf>
    <xf numFmtId="0" fontId="19" fillId="0" borderId="13" xfId="0" applyFont="1" applyBorder="1" applyAlignment="1">
      <alignment horizontal="left" vertical="top" wrapText="1"/>
    </xf>
    <xf numFmtId="0" fontId="3" fillId="0" borderId="13" xfId="0" applyFont="1" applyBorder="1" applyAlignment="1">
      <alignment horizontal="center" vertical="top" wrapText="1"/>
    </xf>
    <xf numFmtId="0" fontId="0" fillId="0" borderId="13" xfId="0" applyBorder="1" applyAlignment="1">
      <alignment horizontal="left" vertical="top" wrapText="1"/>
    </xf>
    <xf numFmtId="0" fontId="12" fillId="2" borderId="1" xfId="0" applyFont="1" applyFill="1" applyBorder="1" applyAlignment="1">
      <alignment vertical="top" wrapText="1"/>
    </xf>
    <xf numFmtId="0" fontId="4" fillId="2" borderId="1" xfId="0" applyFont="1" applyFill="1" applyBorder="1" applyAlignment="1">
      <alignment vertical="top" wrapText="1"/>
    </xf>
    <xf numFmtId="0" fontId="16" fillId="0" borderId="1" xfId="0" applyFont="1" applyBorder="1" applyAlignment="1">
      <alignment horizontal="center" vertical="top" wrapText="1"/>
    </xf>
    <xf numFmtId="0" fontId="0" fillId="0" borderId="1" xfId="0" applyBorder="1" applyAlignment="1">
      <alignment wrapText="1"/>
    </xf>
    <xf numFmtId="0" fontId="11" fillId="0" borderId="1" xfId="0" applyFont="1" applyBorder="1" applyAlignment="1">
      <alignment wrapText="1"/>
    </xf>
    <xf numFmtId="10" fontId="0" fillId="0" borderId="1" xfId="0" applyNumberFormat="1" applyBorder="1"/>
    <xf numFmtId="0" fontId="0" fillId="0" borderId="5" xfId="0" applyBorder="1" applyAlignment="1">
      <alignment horizontal="left" vertical="top" wrapText="1"/>
    </xf>
    <xf numFmtId="0" fontId="4" fillId="0" borderId="0" xfId="0" applyFont="1" applyAlignment="1">
      <alignment horizontal="left" vertical="center" wrapText="1"/>
    </xf>
    <xf numFmtId="0" fontId="4" fillId="0" borderId="0" xfId="0" applyFont="1" applyAlignment="1">
      <alignment horizontal="left" vertical="top"/>
    </xf>
    <xf numFmtId="0" fontId="1" fillId="0" borderId="2" xfId="0" applyFont="1" applyBorder="1" applyAlignment="1">
      <alignment horizontal="left" vertical="top" wrapText="1"/>
    </xf>
    <xf numFmtId="0" fontId="0" fillId="0" borderId="5" xfId="0" applyBorder="1" applyAlignment="1">
      <alignment horizontal="center"/>
    </xf>
    <xf numFmtId="0" fontId="0" fillId="0" borderId="14" xfId="0" applyBorder="1" applyAlignment="1">
      <alignment horizontal="left" vertical="top" wrapText="1"/>
    </xf>
    <xf numFmtId="0" fontId="1" fillId="0" borderId="4" xfId="0" applyFont="1" applyBorder="1"/>
    <xf numFmtId="0" fontId="1" fillId="0" borderId="8" xfId="0" applyFont="1" applyBorder="1" applyAlignment="1">
      <alignment horizontal="left" vertical="top" wrapText="1"/>
    </xf>
    <xf numFmtId="0" fontId="3" fillId="0" borderId="0" xfId="0" applyFont="1" applyBorder="1"/>
    <xf numFmtId="0" fontId="0" fillId="0" borderId="6" xfId="0" applyBorder="1"/>
    <xf numFmtId="0" fontId="1" fillId="0" borderId="10" xfId="0" applyFont="1" applyBorder="1"/>
    <xf numFmtId="0" fontId="1" fillId="0" borderId="15" xfId="0" applyFont="1" applyBorder="1" applyAlignment="1">
      <alignment horizontal="left" vertical="top" wrapText="1"/>
    </xf>
    <xf numFmtId="0" fontId="1" fillId="0" borderId="11" xfId="0" applyFont="1" applyBorder="1" applyAlignment="1">
      <alignment horizontal="left" vertical="top" wrapText="1"/>
    </xf>
    <xf numFmtId="0" fontId="4" fillId="0" borderId="0" xfId="0" applyFont="1" applyAlignment="1">
      <alignment horizontal="left" vertical="center"/>
    </xf>
    <xf numFmtId="0" fontId="4" fillId="0" borderId="0" xfId="0" applyFont="1"/>
    <xf numFmtId="0" fontId="22" fillId="0" borderId="0" xfId="0" applyFont="1" applyAlignment="1">
      <alignment horizontal="left" vertical="center" wrapText="1"/>
    </xf>
    <xf numFmtId="0" fontId="22" fillId="0" borderId="0" xfId="0" applyFont="1" applyAlignment="1">
      <alignment horizontal="left" vertical="center"/>
    </xf>
    <xf numFmtId="9" fontId="0" fillId="0" borderId="0" xfId="0" applyNumberFormat="1"/>
    <xf numFmtId="9" fontId="0" fillId="0" borderId="0" xfId="4" applyFont="1" applyBorder="1" applyAlignment="1">
      <alignment horizontal="left"/>
    </xf>
    <xf numFmtId="167" fontId="4" fillId="0" borderId="0" xfId="0" applyNumberFormat="1" applyFont="1" applyBorder="1" applyAlignment="1">
      <alignment horizontal="center" vertical="top" wrapText="1"/>
    </xf>
    <xf numFmtId="0" fontId="11" fillId="0" borderId="0" xfId="0" applyFont="1" applyBorder="1" applyAlignment="1">
      <alignment horizontal="left" vertical="top" wrapText="1"/>
    </xf>
    <xf numFmtId="49" fontId="0" fillId="0" borderId="0" xfId="0" applyNumberFormat="1" applyBorder="1" applyAlignment="1">
      <alignment horizontal="center" vertical="center" wrapText="1"/>
    </xf>
    <xf numFmtId="0" fontId="12" fillId="0" borderId="0" xfId="0" applyFont="1" applyAlignment="1">
      <alignment vertical="top" wrapText="1"/>
    </xf>
    <xf numFmtId="0" fontId="28" fillId="0" borderId="0" xfId="0" applyFont="1" applyAlignment="1">
      <alignment horizontal="left" vertical="top" wrapText="1"/>
    </xf>
    <xf numFmtId="0" fontId="12" fillId="0" borderId="0" xfId="0" applyFont="1" applyAlignment="1">
      <alignment horizontal="left" vertical="top" wrapText="1"/>
    </xf>
    <xf numFmtId="0" fontId="12" fillId="0" borderId="0" xfId="0" applyFont="1" applyAlignment="1">
      <alignment vertical="top"/>
    </xf>
    <xf numFmtId="10" fontId="0" fillId="0" borderId="1" xfId="0" applyNumberFormat="1" applyBorder="1" applyAlignment="1">
      <alignment horizontal="right"/>
    </xf>
    <xf numFmtId="10" fontId="0" fillId="0" borderId="1" xfId="4" applyNumberFormat="1" applyFont="1" applyBorder="1" applyAlignment="1">
      <alignment horizontal="right"/>
    </xf>
    <xf numFmtId="0" fontId="0" fillId="0" borderId="1" xfId="0" applyFill="1" applyBorder="1"/>
    <xf numFmtId="0" fontId="0" fillId="0" borderId="12" xfId="0" applyBorder="1" applyAlignment="1">
      <alignment horizontal="center" vertical="center"/>
    </xf>
    <xf numFmtId="0" fontId="4" fillId="0" borderId="0" xfId="0" applyFont="1" applyAlignment="1">
      <alignment vertical="top"/>
    </xf>
    <xf numFmtId="49" fontId="4" fillId="0" borderId="1" xfId="0" applyNumberFormat="1" applyFont="1" applyBorder="1" applyAlignment="1">
      <alignment horizontal="center" vertical="center"/>
    </xf>
    <xf numFmtId="0" fontId="20" fillId="0" borderId="0" xfId="0" applyFont="1" applyBorder="1" applyAlignment="1">
      <alignment vertical="top"/>
    </xf>
    <xf numFmtId="0" fontId="20" fillId="0" borderId="0" xfId="0" applyFont="1" applyBorder="1" applyAlignment="1">
      <alignment vertical="top" wrapText="1"/>
    </xf>
    <xf numFmtId="172" fontId="20" fillId="0" borderId="0" xfId="2" applyNumberFormat="1" applyFont="1" applyBorder="1" applyAlignment="1">
      <alignment horizontal="center" vertical="center"/>
    </xf>
    <xf numFmtId="0" fontId="32" fillId="0" borderId="1" xfId="0" applyFont="1" applyBorder="1" applyAlignment="1">
      <alignment horizontal="center" vertical="center" wrapText="1"/>
    </xf>
    <xf numFmtId="0" fontId="1" fillId="0" borderId="0" xfId="0" applyFont="1" applyBorder="1"/>
    <xf numFmtId="0" fontId="1" fillId="0" borderId="0" xfId="0" applyFont="1" applyBorder="1" applyAlignment="1">
      <alignment horizontal="left" vertical="top" wrapText="1"/>
    </xf>
    <xf numFmtId="0" fontId="0" fillId="0" borderId="0" xfId="0" applyAlignment="1">
      <alignment vertical="top" wrapText="1"/>
    </xf>
    <xf numFmtId="0" fontId="11" fillId="0" borderId="0" xfId="0" applyFont="1" applyBorder="1" applyAlignment="1">
      <alignment vertical="top" wrapText="1"/>
    </xf>
    <xf numFmtId="0" fontId="0" fillId="0" borderId="0" xfId="0" applyBorder="1" applyAlignment="1">
      <alignment vertical="top" wrapText="1"/>
    </xf>
    <xf numFmtId="0" fontId="0" fillId="0" borderId="0" xfId="0" applyAlignment="1">
      <alignment vertical="top"/>
    </xf>
    <xf numFmtId="173" fontId="0" fillId="0" borderId="1" xfId="0" applyNumberFormat="1" applyBorder="1" applyAlignment="1">
      <alignment vertical="center"/>
    </xf>
    <xf numFmtId="1" fontId="4" fillId="0" borderId="1" xfId="0" applyNumberFormat="1" applyFont="1" applyBorder="1" applyAlignment="1">
      <alignment vertical="top"/>
    </xf>
    <xf numFmtId="0" fontId="11" fillId="0" borderId="1" xfId="0" applyFont="1" applyBorder="1" applyAlignment="1">
      <alignment vertical="top"/>
    </xf>
    <xf numFmtId="0" fontId="3" fillId="0" borderId="0" xfId="0" applyFont="1" applyFill="1" applyAlignment="1">
      <alignment horizontal="left" vertical="top"/>
    </xf>
    <xf numFmtId="0" fontId="30" fillId="0" borderId="0" xfId="3" applyFont="1" applyBorder="1" applyAlignment="1" applyProtection="1">
      <alignment horizontal="left" vertical="top" wrapText="1"/>
    </xf>
    <xf numFmtId="0" fontId="30" fillId="0" borderId="0" xfId="0" applyFont="1" applyBorder="1" applyAlignment="1">
      <alignment horizontal="left" vertical="top" wrapText="1"/>
    </xf>
    <xf numFmtId="0" fontId="0" fillId="0" borderId="1" xfId="0" applyFill="1" applyBorder="1" applyAlignment="1">
      <alignment vertical="top" wrapText="1"/>
    </xf>
    <xf numFmtId="10" fontId="0" fillId="0" borderId="3" xfId="0" applyNumberFormat="1" applyBorder="1"/>
    <xf numFmtId="0" fontId="0" fillId="0" borderId="9" xfId="0" applyBorder="1"/>
    <xf numFmtId="0" fontId="11" fillId="0" borderId="7" xfId="0" applyFont="1" applyBorder="1"/>
    <xf numFmtId="0" fontId="0" fillId="0" borderId="14" xfId="0" applyBorder="1"/>
    <xf numFmtId="0" fontId="0" fillId="0" borderId="0" xfId="0" applyFill="1" applyAlignment="1">
      <alignment vertical="top" wrapText="1"/>
    </xf>
    <xf numFmtId="0" fontId="20" fillId="0" borderId="1" xfId="0" applyFont="1" applyFill="1" applyBorder="1" applyAlignment="1">
      <alignment vertical="top" wrapText="1"/>
    </xf>
    <xf numFmtId="0" fontId="20" fillId="0" borderId="9" xfId="0" applyFont="1" applyFill="1" applyBorder="1" applyAlignment="1">
      <alignment horizontal="center" vertical="top" wrapText="1"/>
    </xf>
    <xf numFmtId="0" fontId="0" fillId="0" borderId="0" xfId="0" applyFill="1" applyAlignment="1">
      <alignment horizontal="center" vertical="top" wrapText="1"/>
    </xf>
    <xf numFmtId="0" fontId="20" fillId="0" borderId="1" xfId="0" applyFont="1" applyFill="1" applyBorder="1" applyAlignment="1">
      <alignment horizontal="center" vertical="top" wrapText="1"/>
    </xf>
    <xf numFmtId="0" fontId="20" fillId="0" borderId="6" xfId="0" applyFont="1" applyFill="1" applyBorder="1" applyAlignment="1">
      <alignment horizontal="center" vertical="top" wrapText="1"/>
    </xf>
    <xf numFmtId="0" fontId="20" fillId="0" borderId="5" xfId="0" applyFont="1" applyFill="1" applyBorder="1" applyAlignment="1">
      <alignment horizontal="center" vertical="top" wrapText="1"/>
    </xf>
    <xf numFmtId="0" fontId="33" fillId="0" borderId="1" xfId="0" applyFont="1" applyFill="1" applyBorder="1" applyAlignment="1">
      <alignment vertical="top" wrapText="1"/>
    </xf>
    <xf numFmtId="0" fontId="0" fillId="0" borderId="0" xfId="0" applyFill="1"/>
    <xf numFmtId="0" fontId="4" fillId="0" borderId="0" xfId="0" applyFont="1" applyFill="1" applyAlignment="1">
      <alignment vertical="top"/>
    </xf>
    <xf numFmtId="0" fontId="4" fillId="0" borderId="0" xfId="0" applyFont="1" applyFill="1" applyAlignment="1">
      <alignment horizontal="right" vertical="top"/>
    </xf>
    <xf numFmtId="0" fontId="15" fillId="0" borderId="17" xfId="0" applyFont="1" applyBorder="1" applyAlignment="1">
      <alignment horizontal="center" vertical="top" wrapText="1"/>
    </xf>
    <xf numFmtId="0" fontId="15" fillId="0" borderId="18" xfId="0" applyFont="1" applyBorder="1" applyAlignment="1">
      <alignment horizontal="center" vertical="top" wrapText="1"/>
    </xf>
    <xf numFmtId="0" fontId="0" fillId="0" borderId="1" xfId="0" applyFill="1" applyBorder="1" applyAlignment="1">
      <alignment horizontal="left" vertical="top" wrapText="1"/>
    </xf>
    <xf numFmtId="0" fontId="12" fillId="0" borderId="0" xfId="0" applyFont="1"/>
    <xf numFmtId="0" fontId="35" fillId="0" borderId="0" xfId="0" applyFont="1" applyAlignment="1">
      <alignment wrapText="1"/>
    </xf>
    <xf numFmtId="0" fontId="15" fillId="0" borderId="0" xfId="0" applyFont="1" applyFill="1" applyAlignment="1">
      <alignment horizontal="left" wrapText="1" indent="2"/>
    </xf>
    <xf numFmtId="0" fontId="12" fillId="0" borderId="0" xfId="0" applyFont="1" applyFill="1" applyAlignment="1">
      <alignment horizontal="left" wrapText="1" indent="2"/>
    </xf>
    <xf numFmtId="0" fontId="15" fillId="0" borderId="0" xfId="0" applyFont="1" applyFill="1"/>
    <xf numFmtId="0" fontId="11" fillId="0" borderId="0" xfId="0" applyFont="1" applyFill="1" applyAlignment="1">
      <alignment horizontal="left" wrapText="1" indent="1"/>
    </xf>
    <xf numFmtId="0" fontId="11" fillId="0" borderId="0" xfId="0" applyFont="1" applyFill="1"/>
    <xf numFmtId="0" fontId="0" fillId="0" borderId="1" xfId="0" applyFill="1" applyBorder="1" applyAlignment="1">
      <alignment horizontal="left" vertical="center" indent="1"/>
    </xf>
    <xf numFmtId="0" fontId="0" fillId="0" borderId="0" xfId="0" applyFill="1" applyBorder="1" applyAlignment="1">
      <alignment horizontal="left" vertical="center" indent="1"/>
    </xf>
    <xf numFmtId="0" fontId="11" fillId="0" borderId="1" xfId="0" applyFont="1" applyFill="1" applyBorder="1" applyAlignment="1">
      <alignment wrapText="1"/>
    </xf>
    <xf numFmtId="0" fontId="0" fillId="0" borderId="0" xfId="0" applyFill="1" applyBorder="1" applyAlignment="1">
      <alignment vertical="top" wrapText="1"/>
    </xf>
    <xf numFmtId="0" fontId="4" fillId="0" borderId="0" xfId="0" applyFont="1" applyFill="1"/>
    <xf numFmtId="0" fontId="11" fillId="0" borderId="1" xfId="0" applyFont="1" applyFill="1" applyBorder="1" applyAlignment="1">
      <alignment vertical="top" wrapText="1"/>
    </xf>
    <xf numFmtId="0" fontId="0" fillId="0" borderId="3" xfId="0" applyFill="1" applyBorder="1" applyAlignment="1">
      <alignment vertical="top" wrapText="1"/>
    </xf>
    <xf numFmtId="0" fontId="11" fillId="0" borderId="7" xfId="0" applyFont="1" applyFill="1" applyBorder="1"/>
    <xf numFmtId="0" fontId="0" fillId="0" borderId="4" xfId="0" applyFill="1" applyBorder="1"/>
    <xf numFmtId="0" fontId="0" fillId="0" borderId="1" xfId="0" applyFill="1" applyBorder="1" applyAlignment="1">
      <alignment horizontal="center" vertical="center"/>
    </xf>
    <xf numFmtId="0" fontId="15" fillId="0" borderId="0" xfId="0" applyFont="1" applyAlignment="1">
      <alignment horizontal="left" wrapText="1"/>
    </xf>
    <xf numFmtId="0" fontId="7" fillId="0" borderId="0" xfId="0" applyFont="1" applyFill="1" applyAlignment="1">
      <alignment vertical="top" wrapText="1"/>
    </xf>
    <xf numFmtId="0" fontId="3" fillId="0" borderId="13" xfId="0" applyFont="1" applyFill="1" applyBorder="1" applyAlignment="1">
      <alignment horizontal="left" vertical="top" wrapText="1"/>
    </xf>
    <xf numFmtId="2" fontId="0" fillId="0" borderId="12" xfId="0" applyNumberFormat="1" applyBorder="1"/>
    <xf numFmtId="0" fontId="0" fillId="0" borderId="10" xfId="0" applyBorder="1" applyAlignment="1">
      <alignment vertical="center"/>
    </xf>
    <xf numFmtId="0" fontId="0" fillId="0" borderId="4" xfId="0" applyBorder="1" applyAlignment="1">
      <alignment vertical="center"/>
    </xf>
    <xf numFmtId="0" fontId="0" fillId="0" borderId="19" xfId="0" applyFill="1" applyBorder="1"/>
    <xf numFmtId="0" fontId="4" fillId="0" borderId="1" xfId="0" applyFont="1" applyFill="1" applyBorder="1" applyAlignment="1">
      <alignment horizontal="center" wrapText="1"/>
    </xf>
    <xf numFmtId="0" fontId="4" fillId="0" borderId="1" xfId="0" applyFont="1" applyFill="1" applyBorder="1" applyAlignment="1">
      <alignment horizontal="center"/>
    </xf>
    <xf numFmtId="10" fontId="0" fillId="0" borderId="1" xfId="0" applyNumberFormat="1" applyFill="1" applyBorder="1" applyAlignment="1">
      <alignment horizontal="right"/>
    </xf>
    <xf numFmtId="0" fontId="3" fillId="0" borderId="0" xfId="0" applyFont="1" applyFill="1"/>
    <xf numFmtId="0" fontId="16" fillId="0" borderId="0" xfId="0" applyFont="1" applyFill="1" applyAlignment="1">
      <alignment wrapText="1"/>
    </xf>
    <xf numFmtId="0" fontId="16" fillId="0" borderId="13" xfId="0" applyFont="1" applyFill="1" applyBorder="1" applyAlignment="1">
      <alignment horizontal="left" vertical="top" wrapText="1"/>
    </xf>
    <xf numFmtId="0" fontId="3" fillId="0" borderId="0" xfId="0" applyFont="1" applyFill="1" applyAlignment="1">
      <alignment wrapText="1"/>
    </xf>
    <xf numFmtId="0" fontId="11" fillId="0" borderId="16" xfId="0" applyFont="1" applyFill="1" applyBorder="1"/>
    <xf numFmtId="0" fontId="11" fillId="0" borderId="1" xfId="0" applyFont="1" applyFill="1" applyBorder="1"/>
    <xf numFmtId="0" fontId="4" fillId="0" borderId="1" xfId="0" applyFont="1" applyFill="1" applyBorder="1" applyAlignment="1">
      <alignment wrapText="1"/>
    </xf>
    <xf numFmtId="0" fontId="28" fillId="0" borderId="20" xfId="0" applyFont="1" applyFill="1" applyBorder="1" applyAlignment="1">
      <alignment horizontal="center"/>
    </xf>
    <xf numFmtId="0" fontId="28" fillId="0" borderId="21" xfId="0" applyFont="1" applyFill="1" applyBorder="1" applyAlignment="1">
      <alignment horizontal="center"/>
    </xf>
    <xf numFmtId="0" fontId="0" fillId="0" borderId="22" xfId="0" applyFill="1" applyBorder="1" applyAlignment="1">
      <alignment vertical="top" wrapText="1"/>
    </xf>
    <xf numFmtId="0" fontId="0" fillId="0" borderId="23" xfId="0" applyFill="1" applyBorder="1" applyAlignment="1">
      <alignment vertical="top" wrapText="1"/>
    </xf>
    <xf numFmtId="0" fontId="0" fillId="0" borderId="19" xfId="0" applyFill="1" applyBorder="1" applyAlignment="1">
      <alignment horizontal="left" vertical="top" wrapText="1"/>
    </xf>
    <xf numFmtId="0" fontId="16" fillId="4" borderId="13" xfId="0" applyFont="1" applyFill="1" applyBorder="1" applyAlignment="1">
      <alignment horizontal="left" vertical="top" wrapText="1"/>
    </xf>
    <xf numFmtId="0" fontId="2" fillId="0" borderId="0" xfId="0" applyFont="1" applyFill="1" applyAlignment="1">
      <alignment horizontal="center" vertical="center"/>
    </xf>
    <xf numFmtId="0" fontId="4" fillId="0" borderId="1" xfId="0" applyFont="1" applyFill="1" applyBorder="1"/>
    <xf numFmtId="0" fontId="4" fillId="4" borderId="0" xfId="0" applyFont="1" applyFill="1" applyAlignment="1">
      <alignment horizontal="left" vertical="center"/>
    </xf>
    <xf numFmtId="0" fontId="5" fillId="0" borderId="0" xfId="0" applyFont="1"/>
    <xf numFmtId="0" fontId="15" fillId="4" borderId="18" xfId="0" applyFont="1" applyFill="1" applyBorder="1" applyAlignment="1">
      <alignment horizontal="center" vertical="top" wrapText="1"/>
    </xf>
    <xf numFmtId="0" fontId="0" fillId="0" borderId="0" xfId="0" applyAlignment="1"/>
    <xf numFmtId="0" fontId="0" fillId="0" borderId="0" xfId="0" applyAlignment="1">
      <alignment horizontal="left" vertical="top" wrapText="1"/>
    </xf>
    <xf numFmtId="0" fontId="0" fillId="0" borderId="1" xfId="0" applyBorder="1" applyAlignment="1">
      <alignment horizontal="left" vertical="top" wrapText="1"/>
    </xf>
    <xf numFmtId="0" fontId="0" fillId="0" borderId="1" xfId="0" applyBorder="1" applyAlignment="1">
      <alignment vertical="center"/>
    </xf>
    <xf numFmtId="0" fontId="3" fillId="0" borderId="1" xfId="0" applyFont="1" applyBorder="1" applyAlignment="1">
      <alignment vertical="center"/>
    </xf>
    <xf numFmtId="0" fontId="0" fillId="0" borderId="1" xfId="0" applyFill="1" applyBorder="1" applyAlignment="1">
      <alignment horizontal="left" vertical="top" wrapText="1"/>
    </xf>
    <xf numFmtId="0" fontId="0" fillId="0" borderId="0" xfId="0" applyAlignment="1">
      <alignment horizontal="left" vertical="top"/>
    </xf>
    <xf numFmtId="0" fontId="0" fillId="0" borderId="2" xfId="0" applyBorder="1" applyAlignment="1"/>
    <xf numFmtId="0" fontId="4" fillId="0" borderId="0" xfId="0" applyFont="1" applyBorder="1" applyAlignment="1">
      <alignment horizontal="left" vertical="top" wrapText="1"/>
    </xf>
    <xf numFmtId="0" fontId="4" fillId="0" borderId="0" xfId="0" applyFont="1" applyAlignment="1">
      <alignment horizontal="left" vertical="top" wrapText="1"/>
    </xf>
    <xf numFmtId="0" fontId="0" fillId="0" borderId="0" xfId="0" applyBorder="1" applyAlignment="1">
      <alignment horizontal="left" vertical="top" wrapText="1"/>
    </xf>
    <xf numFmtId="0" fontId="3" fillId="0" borderId="0" xfId="0" applyFont="1" applyAlignment="1">
      <alignment vertical="top" wrapText="1"/>
    </xf>
    <xf numFmtId="0" fontId="4" fillId="0" borderId="1" xfId="0" applyFont="1" applyBorder="1" applyAlignment="1">
      <alignment horizontal="center" vertical="center" wrapText="1"/>
    </xf>
    <xf numFmtId="0" fontId="0" fillId="0" borderId="0" xfId="0" applyAlignment="1">
      <alignment wrapText="1"/>
    </xf>
    <xf numFmtId="0" fontId="0" fillId="0" borderId="10" xfId="0" applyBorder="1" applyAlignment="1">
      <alignment horizontal="left" vertical="top" wrapText="1"/>
    </xf>
    <xf numFmtId="0" fontId="0" fillId="2" borderId="1" xfId="0" applyFill="1" applyBorder="1"/>
    <xf numFmtId="0" fontId="0" fillId="0" borderId="1" xfId="0" applyBorder="1" applyAlignment="1">
      <alignment horizontal="left" vertical="center"/>
    </xf>
    <xf numFmtId="0" fontId="0" fillId="0" borderId="1" xfId="0" applyBorder="1"/>
    <xf numFmtId="0" fontId="20" fillId="0" borderId="1" xfId="0" applyFont="1" applyFill="1" applyBorder="1" applyAlignment="1">
      <alignment vertical="top" wrapText="1"/>
    </xf>
    <xf numFmtId="0" fontId="0" fillId="0" borderId="0" xfId="0"/>
    <xf numFmtId="0" fontId="0" fillId="0" borderId="0" xfId="0" applyFill="1" applyAlignment="1">
      <alignment vertical="top" wrapText="1"/>
    </xf>
    <xf numFmtId="0" fontId="0" fillId="0" borderId="0" xfId="0" applyBorder="1" applyAlignment="1"/>
    <xf numFmtId="0" fontId="0" fillId="0" borderId="0" xfId="0" applyAlignment="1"/>
    <xf numFmtId="0" fontId="0" fillId="0" borderId="0" xfId="0" applyAlignment="1">
      <alignment horizontal="left" vertical="top" wrapText="1"/>
    </xf>
    <xf numFmtId="0" fontId="0" fillId="0" borderId="1" xfId="0" applyBorder="1" applyAlignment="1">
      <alignment horizontal="left" vertical="top" wrapText="1"/>
    </xf>
    <xf numFmtId="0" fontId="0" fillId="0" borderId="0" xfId="0" applyAlignment="1">
      <alignment horizontal="left" vertical="center"/>
    </xf>
    <xf numFmtId="0" fontId="4" fillId="0" borderId="0" xfId="0" applyFont="1" applyAlignment="1">
      <alignment horizontal="left" vertical="center" wrapText="1"/>
    </xf>
    <xf numFmtId="0" fontId="0" fillId="0" borderId="0" xfId="0" applyAlignment="1">
      <alignment horizontal="left" vertical="center" wrapText="1"/>
    </xf>
    <xf numFmtId="0" fontId="3" fillId="0" borderId="1" xfId="0" applyFont="1" applyBorder="1" applyAlignment="1">
      <alignment vertical="center"/>
    </xf>
    <xf numFmtId="0" fontId="0" fillId="2" borderId="1" xfId="0" applyFill="1" applyBorder="1" applyAlignment="1">
      <alignment vertical="center"/>
    </xf>
    <xf numFmtId="0" fontId="0" fillId="0" borderId="1" xfId="0" applyBorder="1" applyAlignment="1">
      <alignment vertical="center"/>
    </xf>
    <xf numFmtId="0" fontId="3" fillId="0" borderId="1" xfId="0" applyFont="1" applyBorder="1" applyAlignment="1">
      <alignment horizontal="center" vertical="center"/>
    </xf>
    <xf numFmtId="0" fontId="11" fillId="0" borderId="1" xfId="0" applyFont="1" applyBorder="1" applyAlignment="1">
      <alignment horizontal="left" vertical="top" wrapText="1"/>
    </xf>
    <xf numFmtId="0" fontId="0" fillId="0" borderId="0" xfId="0" applyFill="1" applyBorder="1" applyAlignment="1">
      <alignment horizontal="left" vertical="top" wrapText="1"/>
    </xf>
    <xf numFmtId="0" fontId="4" fillId="0" borderId="1" xfId="0" applyFont="1" applyBorder="1" applyAlignment="1">
      <alignment horizontal="left" vertical="top" wrapText="1"/>
    </xf>
    <xf numFmtId="0" fontId="11" fillId="0" borderId="0" xfId="0" applyFont="1" applyFill="1" applyBorder="1" applyAlignment="1">
      <alignment horizontal="left" vertical="top" wrapText="1"/>
    </xf>
    <xf numFmtId="0" fontId="0" fillId="0" borderId="1" xfId="0" applyBorder="1" applyAlignment="1"/>
    <xf numFmtId="0" fontId="3" fillId="0" borderId="0" xfId="0" applyFont="1" applyAlignment="1">
      <alignment vertical="top" wrapText="1"/>
    </xf>
    <xf numFmtId="0" fontId="0" fillId="0" borderId="0" xfId="0" applyBorder="1" applyAlignment="1">
      <alignment horizontal="left" vertical="top" wrapText="1"/>
    </xf>
    <xf numFmtId="0" fontId="4" fillId="0" borderId="0" xfId="0" applyFont="1" applyAlignment="1">
      <alignment horizontal="left" vertical="top" wrapText="1"/>
    </xf>
    <xf numFmtId="0" fontId="16" fillId="2" borderId="1" xfId="0" applyFont="1" applyFill="1" applyBorder="1" applyAlignment="1"/>
    <xf numFmtId="0" fontId="11" fillId="0" borderId="0" xfId="0" applyFont="1" applyFill="1" applyBorder="1" applyAlignment="1">
      <alignment vertical="top" wrapText="1"/>
    </xf>
    <xf numFmtId="0" fontId="4" fillId="0" borderId="0" xfId="0" applyFont="1" applyBorder="1" applyAlignment="1">
      <alignment horizontal="left" vertical="top" wrapText="1"/>
    </xf>
    <xf numFmtId="0" fontId="0" fillId="0" borderId="0" xfId="0" applyFill="1" applyBorder="1" applyAlignment="1"/>
    <xf numFmtId="0" fontId="0" fillId="0" borderId="1" xfId="0" applyBorder="1" applyAlignment="1">
      <alignment horizontal="left" vertical="top"/>
    </xf>
    <xf numFmtId="0" fontId="0" fillId="0" borderId="0" xfId="0" applyAlignment="1">
      <alignment horizontal="left" vertical="top"/>
    </xf>
    <xf numFmtId="0" fontId="0" fillId="0" borderId="1" xfId="0" applyFill="1" applyBorder="1" applyAlignment="1">
      <alignment horizontal="left" vertical="top" wrapText="1"/>
    </xf>
    <xf numFmtId="0" fontId="4" fillId="0" borderId="0" xfId="0" applyFont="1" applyAlignment="1">
      <alignment horizontal="left" vertical="top"/>
    </xf>
    <xf numFmtId="0" fontId="3" fillId="0" borderId="0" xfId="0" applyFont="1" applyAlignment="1">
      <alignment horizontal="left" vertical="top" wrapText="1"/>
    </xf>
    <xf numFmtId="0" fontId="16" fillId="0" borderId="0" xfId="0" applyFont="1" applyAlignment="1">
      <alignment horizontal="left" vertical="top" wrapText="1"/>
    </xf>
    <xf numFmtId="0" fontId="0" fillId="0" borderId="1" xfId="0" applyBorder="1"/>
    <xf numFmtId="0" fontId="0" fillId="2" borderId="6" xfId="0" applyFill="1" applyBorder="1"/>
    <xf numFmtId="0" fontId="4" fillId="0" borderId="0" xfId="0" applyFont="1" applyFill="1" applyAlignment="1">
      <alignment wrapText="1"/>
    </xf>
    <xf numFmtId="0" fontId="0" fillId="2" borderId="1" xfId="0" applyFill="1" applyBorder="1"/>
    <xf numFmtId="0" fontId="0" fillId="0" borderId="0" xfId="0"/>
    <xf numFmtId="0" fontId="3" fillId="0" borderId="1" xfId="0" applyFont="1" applyBorder="1" applyAlignment="1">
      <alignment horizontal="center" vertical="center" wrapText="1"/>
    </xf>
    <xf numFmtId="0" fontId="3" fillId="0" borderId="0" xfId="0" applyFont="1" applyAlignment="1">
      <alignment horizontal="left" vertical="top"/>
    </xf>
    <xf numFmtId="0" fontId="2" fillId="0" borderId="0" xfId="0" applyFont="1" applyFill="1" applyAlignment="1">
      <alignment horizontal="center" vertical="center"/>
    </xf>
    <xf numFmtId="0" fontId="2" fillId="0" borderId="0" xfId="0" applyFont="1" applyFill="1" applyBorder="1"/>
    <xf numFmtId="0" fontId="36" fillId="0" borderId="0" xfId="0" applyFont="1" applyFill="1" applyBorder="1"/>
    <xf numFmtId="0" fontId="37" fillId="0" borderId="0" xfId="0" applyFont="1" applyFill="1" applyBorder="1"/>
    <xf numFmtId="0" fontId="38" fillId="0" borderId="0" xfId="0" applyFont="1" applyFill="1" applyBorder="1"/>
    <xf numFmtId="0" fontId="0" fillId="0" borderId="0" xfId="0" applyFill="1" applyBorder="1"/>
    <xf numFmtId="0" fontId="39" fillId="0" borderId="0" xfId="0" applyFont="1" applyFill="1" applyBorder="1"/>
    <xf numFmtId="0" fontId="40" fillId="0" borderId="0" xfId="0" applyFont="1" applyFill="1" applyBorder="1"/>
    <xf numFmtId="0" fontId="41" fillId="0" borderId="0" xfId="3" applyFont="1" applyFill="1" applyBorder="1" applyAlignment="1" applyProtection="1"/>
    <xf numFmtId="0" fontId="0" fillId="0" borderId="0" xfId="0" applyFill="1" applyBorder="1" applyAlignment="1">
      <alignment horizontal="left"/>
    </xf>
    <xf numFmtId="0" fontId="42" fillId="0" borderId="0" xfId="0" applyFont="1" applyFill="1" applyBorder="1"/>
    <xf numFmtId="0" fontId="43" fillId="0" borderId="0" xfId="0" applyFont="1" applyFill="1" applyBorder="1" applyAlignment="1">
      <alignment horizontal="right"/>
    </xf>
    <xf numFmtId="0" fontId="44" fillId="5" borderId="0" xfId="0" applyFont="1" applyFill="1" applyBorder="1"/>
    <xf numFmtId="0" fontId="45" fillId="5" borderId="0" xfId="0" applyFont="1" applyFill="1" applyBorder="1"/>
    <xf numFmtId="0" fontId="27" fillId="0" borderId="5" xfId="3" applyBorder="1" applyAlignment="1" applyProtection="1">
      <alignment horizontal="left" vertical="top" wrapText="1"/>
    </xf>
    <xf numFmtId="0" fontId="46" fillId="0" borderId="0" xfId="0" applyFont="1" applyAlignment="1">
      <alignment wrapText="1"/>
    </xf>
    <xf numFmtId="0" fontId="47" fillId="0" borderId="0" xfId="0" applyFont="1"/>
    <xf numFmtId="37" fontId="47" fillId="0" borderId="0" xfId="0" applyNumberFormat="1" applyFont="1"/>
    <xf numFmtId="0" fontId="48" fillId="0" borderId="7" xfId="0" applyFont="1" applyBorder="1" applyAlignment="1">
      <alignment horizontal="center" vertical="center" wrapText="1"/>
    </xf>
    <xf numFmtId="0" fontId="48" fillId="0" borderId="0" xfId="0" applyFont="1" applyBorder="1" applyAlignment="1">
      <alignment horizontal="center" vertical="center" wrapText="1"/>
    </xf>
    <xf numFmtId="170" fontId="47" fillId="0" borderId="0" xfId="4" applyNumberFormat="1" applyFont="1"/>
    <xf numFmtId="0" fontId="47" fillId="0" borderId="0" xfId="0" applyFont="1" applyAlignment="1">
      <alignment horizontal="left" vertical="top"/>
    </xf>
    <xf numFmtId="0" fontId="49" fillId="0" borderId="0" xfId="0" applyFont="1"/>
    <xf numFmtId="0" fontId="47" fillId="0" borderId="0" xfId="0" applyFont="1" applyAlignment="1">
      <alignment horizontal="right"/>
    </xf>
    <xf numFmtId="0" fontId="50" fillId="0" borderId="0" xfId="0" applyFont="1"/>
    <xf numFmtId="0" fontId="49" fillId="0" borderId="0" xfId="0" applyFont="1" applyAlignment="1">
      <alignment horizontal="left" vertical="top"/>
    </xf>
    <xf numFmtId="0" fontId="47" fillId="0" borderId="1" xfId="0" applyFont="1" applyBorder="1" applyAlignment="1">
      <alignment horizontal="right"/>
    </xf>
    <xf numFmtId="0" fontId="49" fillId="0" borderId="0" xfId="0" applyFont="1" applyFill="1" applyBorder="1" applyAlignment="1">
      <alignment horizontal="left" vertical="top"/>
    </xf>
    <xf numFmtId="0" fontId="47" fillId="0" borderId="0" xfId="0" applyFont="1" applyBorder="1" applyAlignment="1">
      <alignment horizontal="left" vertical="top" wrapText="1"/>
    </xf>
    <xf numFmtId="0" fontId="47" fillId="0" borderId="0" xfId="0" applyFont="1" applyBorder="1" applyAlignment="1">
      <alignment horizontal="right"/>
    </xf>
    <xf numFmtId="0" fontId="47" fillId="0" borderId="9" xfId="0" applyFont="1" applyBorder="1" applyAlignment="1"/>
    <xf numFmtId="0" fontId="47" fillId="0" borderId="0" xfId="8" applyFont="1" applyAlignment="1">
      <alignment horizontal="center"/>
    </xf>
    <xf numFmtId="0" fontId="51" fillId="0" borderId="1" xfId="0" applyFont="1" applyBorder="1" applyAlignment="1">
      <alignment horizontal="center" vertical="center"/>
    </xf>
    <xf numFmtId="174" fontId="52" fillId="0" borderId="2" xfId="0" applyNumberFormat="1" applyFont="1" applyBorder="1" applyAlignment="1">
      <alignment horizontal="left" vertical="top" wrapText="1"/>
    </xf>
    <xf numFmtId="0" fontId="53" fillId="0" borderId="0" xfId="0" applyFont="1"/>
    <xf numFmtId="0" fontId="47" fillId="2" borderId="1" xfId="0" applyFont="1" applyFill="1" applyBorder="1"/>
    <xf numFmtId="0" fontId="47" fillId="0" borderId="1" xfId="0" applyFont="1" applyBorder="1" applyAlignment="1">
      <alignment horizontal="center"/>
    </xf>
    <xf numFmtId="0" fontId="47" fillId="0" borderId="1" xfId="0" applyFont="1" applyBorder="1" applyAlignment="1">
      <alignment horizontal="left" vertical="top" wrapText="1"/>
    </xf>
    <xf numFmtId="168" fontId="47" fillId="0" borderId="1" xfId="2" applyNumberFormat="1" applyFont="1" applyBorder="1" applyAlignment="1">
      <alignment horizontal="right"/>
    </xf>
    <xf numFmtId="0" fontId="47" fillId="2" borderId="6" xfId="0" applyFont="1" applyFill="1" applyBorder="1" applyAlignment="1">
      <alignment horizontal="left" vertical="top" wrapText="1"/>
    </xf>
    <xf numFmtId="168" fontId="47" fillId="2" borderId="9" xfId="2" applyNumberFormat="1" applyFont="1" applyFill="1" applyBorder="1" applyAlignment="1">
      <alignment horizontal="right"/>
    </xf>
    <xf numFmtId="168" fontId="47" fillId="2" borderId="5" xfId="2" applyNumberFormat="1" applyFont="1" applyFill="1" applyBorder="1" applyAlignment="1">
      <alignment horizontal="right"/>
    </xf>
    <xf numFmtId="168" fontId="47" fillId="0" borderId="1" xfId="0" applyNumberFormat="1" applyFont="1" applyBorder="1" applyAlignment="1">
      <alignment horizontal="right"/>
    </xf>
    <xf numFmtId="168" fontId="47" fillId="0" borderId="0" xfId="0" applyNumberFormat="1" applyFont="1" applyBorder="1" applyAlignment="1">
      <alignment horizontal="right"/>
    </xf>
    <xf numFmtId="0" fontId="47" fillId="0" borderId="1" xfId="0" applyFont="1" applyBorder="1" applyAlignment="1">
      <alignment horizontal="center" vertical="center"/>
    </xf>
    <xf numFmtId="1" fontId="47" fillId="0" borderId="1" xfId="0" applyNumberFormat="1" applyFont="1" applyBorder="1" applyAlignment="1">
      <alignment horizontal="right"/>
    </xf>
    <xf numFmtId="49" fontId="47" fillId="0" borderId="1" xfId="0" applyNumberFormat="1" applyFont="1" applyBorder="1" applyAlignment="1">
      <alignment horizontal="center" vertical="center"/>
    </xf>
    <xf numFmtId="49" fontId="47" fillId="0" borderId="0" xfId="0" applyNumberFormat="1" applyFont="1" applyBorder="1" applyAlignment="1">
      <alignment horizontal="center" vertical="center"/>
    </xf>
    <xf numFmtId="9" fontId="47" fillId="0" borderId="0" xfId="0" applyNumberFormat="1" applyFont="1" applyBorder="1" applyAlignment="1">
      <alignment horizontal="center" vertical="center"/>
    </xf>
    <xf numFmtId="0" fontId="47" fillId="0" borderId="0" xfId="0" applyFont="1" applyBorder="1" applyAlignment="1"/>
    <xf numFmtId="0" fontId="47" fillId="0" borderId="1" xfId="0" applyFont="1" applyBorder="1" applyAlignment="1">
      <alignment horizontal="center" vertical="center" wrapText="1"/>
    </xf>
    <xf numFmtId="0" fontId="47" fillId="0" borderId="1" xfId="0" applyFont="1" applyBorder="1"/>
    <xf numFmtId="168" fontId="47" fillId="2" borderId="1" xfId="0" applyNumberFormat="1" applyFont="1" applyFill="1" applyBorder="1" applyAlignment="1">
      <alignment horizontal="right"/>
    </xf>
    <xf numFmtId="0" fontId="47" fillId="0" borderId="1" xfId="0" applyFont="1" applyFill="1" applyBorder="1" applyAlignment="1">
      <alignment wrapText="1"/>
    </xf>
    <xf numFmtId="166" fontId="53" fillId="0" borderId="1" xfId="0" applyNumberFormat="1" applyFont="1" applyBorder="1" applyAlignment="1">
      <alignment horizontal="right" wrapText="1"/>
    </xf>
    <xf numFmtId="0" fontId="15" fillId="0" borderId="17" xfId="0" applyNumberFormat="1" applyFont="1" applyBorder="1" applyAlignment="1">
      <alignment vertical="top" wrapText="1"/>
    </xf>
    <xf numFmtId="0" fontId="15" fillId="0" borderId="18" xfId="0" applyNumberFormat="1" applyFont="1" applyBorder="1" applyAlignment="1">
      <alignment vertical="top" wrapText="1"/>
    </xf>
    <xf numFmtId="0" fontId="15" fillId="0" borderId="17" xfId="4" applyNumberFormat="1" applyFont="1" applyBorder="1" applyAlignment="1">
      <alignment vertical="top" wrapText="1"/>
    </xf>
    <xf numFmtId="0" fontId="15" fillId="0" borderId="18" xfId="4" applyNumberFormat="1" applyFont="1" applyBorder="1" applyAlignment="1">
      <alignment vertical="top" wrapText="1"/>
    </xf>
    <xf numFmtId="0" fontId="47" fillId="0" borderId="0" xfId="0" applyFont="1" applyBorder="1" applyAlignment="1"/>
    <xf numFmtId="0" fontId="49" fillId="0" borderId="0" xfId="0" applyFont="1" applyAlignment="1">
      <alignment horizontal="left" vertical="top" wrapText="1"/>
    </xf>
    <xf numFmtId="0" fontId="47" fillId="0" borderId="0" xfId="0" applyFont="1" applyAlignment="1">
      <alignment horizontal="left" vertical="top" wrapText="1"/>
    </xf>
    <xf numFmtId="0" fontId="49" fillId="0" borderId="0" xfId="0" applyFont="1" applyFill="1" applyBorder="1"/>
    <xf numFmtId="0" fontId="3" fillId="0" borderId="5" xfId="0" applyFont="1" applyBorder="1" applyAlignment="1">
      <alignment horizontal="center" vertical="center" wrapText="1"/>
    </xf>
    <xf numFmtId="0" fontId="0" fillId="0" borderId="5" xfId="4" applyNumberFormat="1" applyFont="1" applyBorder="1" applyAlignment="1">
      <alignment horizontal="center" vertical="center"/>
    </xf>
    <xf numFmtId="0" fontId="3" fillId="0" borderId="5" xfId="4" applyNumberFormat="1" applyFont="1" applyBorder="1" applyAlignment="1">
      <alignment horizontal="center" vertical="center"/>
    </xf>
    <xf numFmtId="0" fontId="3" fillId="0" borderId="26" xfId="0" applyFont="1" applyBorder="1" applyAlignment="1">
      <alignment horizontal="center" vertical="center" wrapText="1"/>
    </xf>
    <xf numFmtId="9" fontId="15" fillId="0" borderId="27" xfId="4" applyFont="1" applyBorder="1" applyAlignment="1">
      <alignment vertical="top" wrapText="1"/>
    </xf>
    <xf numFmtId="9" fontId="15" fillId="0" borderId="28" xfId="4" applyFont="1" applyBorder="1" applyAlignment="1">
      <alignment vertical="top" wrapText="1"/>
    </xf>
    <xf numFmtId="9" fontId="0" fillId="0" borderId="26" xfId="4" applyFont="1" applyBorder="1" applyAlignment="1">
      <alignment horizontal="center" vertical="center"/>
    </xf>
    <xf numFmtId="9" fontId="3" fillId="0" borderId="26" xfId="4" applyFont="1" applyBorder="1" applyAlignment="1">
      <alignment horizontal="center" vertical="center"/>
    </xf>
    <xf numFmtId="0" fontId="3" fillId="0" borderId="26" xfId="0" applyFont="1" applyBorder="1" applyAlignment="1">
      <alignment vertical="center" wrapText="1"/>
    </xf>
    <xf numFmtId="0" fontId="15" fillId="0" borderId="29" xfId="0" applyFont="1" applyBorder="1" applyAlignment="1">
      <alignment vertical="top" wrapText="1"/>
    </xf>
    <xf numFmtId="0" fontId="15" fillId="0" borderId="30" xfId="0" applyFont="1" applyBorder="1" applyAlignment="1">
      <alignment vertical="top" wrapText="1"/>
    </xf>
    <xf numFmtId="0" fontId="15" fillId="4" borderId="30" xfId="0" applyFont="1" applyFill="1" applyBorder="1" applyAlignment="1">
      <alignment vertical="top" wrapText="1"/>
    </xf>
    <xf numFmtId="0" fontId="15" fillId="0" borderId="30" xfId="0" applyFont="1" applyFill="1" applyBorder="1" applyAlignment="1">
      <alignment vertical="top" wrapText="1"/>
    </xf>
    <xf numFmtId="0" fontId="0" fillId="0" borderId="26" xfId="0" applyBorder="1" applyAlignment="1">
      <alignment vertical="center"/>
    </xf>
    <xf numFmtId="0" fontId="3" fillId="0" borderId="26" xfId="0" applyFont="1" applyBorder="1" applyAlignment="1">
      <alignment vertical="center"/>
    </xf>
    <xf numFmtId="49" fontId="0" fillId="0" borderId="5" xfId="0" applyNumberFormat="1" applyBorder="1" applyAlignment="1">
      <alignment horizontal="left" vertical="center" indent="2"/>
    </xf>
    <xf numFmtId="0" fontId="0" fillId="2" borderId="5" xfId="0" applyFill="1" applyBorder="1" applyAlignment="1">
      <alignment vertical="center"/>
    </xf>
    <xf numFmtId="0" fontId="0" fillId="6" borderId="0" xfId="0" applyFill="1"/>
    <xf numFmtId="0" fontId="2" fillId="6" borderId="0" xfId="0" applyFont="1" applyFill="1" applyAlignment="1">
      <alignment horizontal="center" vertical="center"/>
    </xf>
    <xf numFmtId="0" fontId="4" fillId="0" borderId="0" xfId="8"/>
    <xf numFmtId="0" fontId="0" fillId="10" borderId="0" xfId="0" applyFill="1"/>
    <xf numFmtId="0" fontId="0" fillId="7" borderId="0" xfId="0" applyFill="1"/>
    <xf numFmtId="0" fontId="40" fillId="10" borderId="0" xfId="0" applyFont="1" applyFill="1" applyBorder="1"/>
    <xf numFmtId="0" fontId="40" fillId="7" borderId="0" xfId="0" applyFont="1" applyFill="1" applyBorder="1"/>
    <xf numFmtId="0" fontId="40" fillId="9" borderId="0" xfId="0" applyFont="1" applyFill="1" applyBorder="1"/>
    <xf numFmtId="0" fontId="40" fillId="11" borderId="0" xfId="0" applyFont="1" applyFill="1" applyBorder="1"/>
    <xf numFmtId="0" fontId="40" fillId="12" borderId="0" xfId="0" applyFont="1" applyFill="1" applyBorder="1"/>
    <xf numFmtId="0" fontId="0" fillId="9" borderId="0" xfId="0" applyFill="1" applyBorder="1"/>
    <xf numFmtId="0" fontId="0" fillId="10" borderId="0" xfId="0" applyFill="1" applyBorder="1"/>
    <xf numFmtId="0" fontId="0" fillId="7" borderId="0" xfId="0" applyFill="1" applyBorder="1"/>
    <xf numFmtId="0" fontId="0" fillId="11" borderId="0" xfId="0" applyFill="1" applyBorder="1"/>
    <xf numFmtId="0" fontId="0" fillId="12" borderId="0" xfId="0" applyFill="1" applyBorder="1"/>
    <xf numFmtId="0" fontId="40" fillId="6" borderId="0" xfId="0" applyFont="1" applyFill="1" applyBorder="1"/>
    <xf numFmtId="0" fontId="0" fillId="6" borderId="0" xfId="0" applyFill="1" applyBorder="1"/>
    <xf numFmtId="0" fontId="54" fillId="0" borderId="0" xfId="0" applyFont="1" applyAlignment="1">
      <alignment horizontal="left" vertical="top"/>
    </xf>
    <xf numFmtId="0" fontId="52" fillId="0" borderId="0" xfId="0" applyFont="1" applyAlignment="1">
      <alignment horizontal="left" vertical="top"/>
    </xf>
    <xf numFmtId="0" fontId="55" fillId="0" borderId="0" xfId="0" applyFont="1" applyAlignment="1">
      <alignment horizontal="left" vertical="top"/>
    </xf>
    <xf numFmtId="0" fontId="56" fillId="0" borderId="0" xfId="0" applyFont="1" applyAlignment="1">
      <alignment horizontal="left" vertical="top"/>
    </xf>
    <xf numFmtId="0" fontId="57" fillId="0" borderId="0" xfId="0" applyFont="1" applyAlignment="1">
      <alignment horizontal="left" vertical="top"/>
    </xf>
    <xf numFmtId="0" fontId="58" fillId="0" borderId="0" xfId="0" applyFont="1" applyAlignment="1">
      <alignment horizontal="left" vertical="center" wrapText="1"/>
    </xf>
    <xf numFmtId="0" fontId="47" fillId="0" borderId="0" xfId="0" applyFont="1" applyAlignment="1">
      <alignment horizontal="left" vertical="center" wrapText="1"/>
    </xf>
    <xf numFmtId="0" fontId="47" fillId="0" borderId="0" xfId="0" applyFont="1" applyAlignment="1">
      <alignment horizontal="left" vertical="center"/>
    </xf>
    <xf numFmtId="0" fontId="50" fillId="0" borderId="0" xfId="0" applyFont="1" applyAlignment="1">
      <alignment horizontal="left" vertical="center" wrapText="1"/>
    </xf>
    <xf numFmtId="37" fontId="47" fillId="0" borderId="1" xfId="0" applyNumberFormat="1" applyFont="1" applyBorder="1" applyAlignment="1">
      <alignment horizontal="right"/>
    </xf>
    <xf numFmtId="9" fontId="47" fillId="0" borderId="1" xfId="4" applyFont="1" applyBorder="1" applyAlignment="1">
      <alignment horizontal="right"/>
    </xf>
    <xf numFmtId="0" fontId="50" fillId="0" borderId="0" xfId="0" applyFont="1" applyAlignment="1">
      <alignment horizontal="left" vertical="center"/>
    </xf>
    <xf numFmtId="9" fontId="47" fillId="0" borderId="1" xfId="0" applyNumberFormat="1" applyFont="1" applyBorder="1" applyAlignment="1">
      <alignment horizontal="right"/>
    </xf>
    <xf numFmtId="0" fontId="59" fillId="0" borderId="1" xfId="0" applyFont="1" applyBorder="1" applyAlignment="1">
      <alignment horizontal="center" vertical="center" wrapText="1"/>
    </xf>
    <xf numFmtId="37" fontId="49" fillId="0" borderId="1" xfId="0" applyNumberFormat="1" applyFont="1" applyBorder="1" applyAlignment="1">
      <alignment horizontal="right"/>
    </xf>
    <xf numFmtId="0" fontId="60" fillId="0" borderId="0" xfId="0" applyFont="1" applyAlignment="1">
      <alignment horizontal="left" vertical="top"/>
    </xf>
    <xf numFmtId="0" fontId="61" fillId="0" borderId="0" xfId="0" applyFont="1" applyAlignment="1">
      <alignment horizontal="left" vertical="top"/>
    </xf>
    <xf numFmtId="0" fontId="62" fillId="0" borderId="0" xfId="0" applyFont="1" applyAlignment="1">
      <alignment horizontal="left" vertical="top"/>
    </xf>
    <xf numFmtId="0" fontId="63" fillId="0" borderId="0" xfId="0" applyFont="1" applyAlignment="1">
      <alignment horizontal="left" vertical="top"/>
    </xf>
    <xf numFmtId="0" fontId="61" fillId="0" borderId="0" xfId="0" applyFont="1" applyFill="1" applyAlignment="1">
      <alignment vertical="top" wrapText="1"/>
    </xf>
    <xf numFmtId="0" fontId="61" fillId="0" borderId="0" xfId="0" applyFont="1" applyAlignment="1">
      <alignment vertical="top" wrapText="1"/>
    </xf>
    <xf numFmtId="0" fontId="61" fillId="0" borderId="0" xfId="0" applyFont="1" applyFill="1" applyAlignment="1">
      <alignment horizontal="left" vertical="top"/>
    </xf>
    <xf numFmtId="0" fontId="52" fillId="0" borderId="6" xfId="0" applyFont="1" applyBorder="1" applyAlignment="1">
      <alignment horizontal="left" vertical="top"/>
    </xf>
    <xf numFmtId="0" fontId="64" fillId="0" borderId="0" xfId="0" applyFont="1" applyAlignment="1">
      <alignment horizontal="left" vertical="top"/>
    </xf>
    <xf numFmtId="0" fontId="65" fillId="0" borderId="0" xfId="0" applyFont="1" applyAlignment="1">
      <alignment horizontal="left" vertical="top"/>
    </xf>
    <xf numFmtId="0" fontId="66" fillId="0" borderId="0" xfId="0" applyFont="1" applyAlignment="1">
      <alignment horizontal="left" vertical="top"/>
    </xf>
    <xf numFmtId="0" fontId="67" fillId="0" borderId="0" xfId="0" applyFont="1" applyAlignment="1">
      <alignment vertical="top" wrapText="1"/>
    </xf>
    <xf numFmtId="0" fontId="53" fillId="2" borderId="1" xfId="0" applyFont="1" applyFill="1" applyBorder="1" applyAlignment="1">
      <alignment vertical="top" wrapText="1"/>
    </xf>
    <xf numFmtId="0" fontId="47" fillId="2" borderId="1" xfId="0" applyFont="1" applyFill="1" applyBorder="1" applyAlignment="1">
      <alignment vertical="top" wrapText="1"/>
    </xf>
    <xf numFmtId="0" fontId="68" fillId="0" borderId="1" xfId="0" applyFont="1" applyBorder="1" applyAlignment="1">
      <alignment horizontal="center" vertical="top" wrapText="1"/>
    </xf>
    <xf numFmtId="0" fontId="49" fillId="0" borderId="1" xfId="0" applyFont="1" applyBorder="1" applyAlignment="1">
      <alignment horizontal="center" wrapText="1"/>
    </xf>
    <xf numFmtId="0" fontId="49" fillId="0" borderId="1" xfId="0" applyFont="1" applyBorder="1" applyAlignment="1">
      <alignment horizontal="center" vertical="top" wrapText="1"/>
    </xf>
    <xf numFmtId="0" fontId="47" fillId="0" borderId="1" xfId="0" applyFont="1" applyBorder="1" applyAlignment="1">
      <alignment wrapText="1"/>
    </xf>
    <xf numFmtId="0" fontId="67" fillId="0" borderId="1" xfId="0" applyFont="1" applyBorder="1" applyAlignment="1">
      <alignment vertical="top" wrapText="1"/>
    </xf>
    <xf numFmtId="0" fontId="47" fillId="0" borderId="0" xfId="0" applyFont="1" applyAlignment="1">
      <alignment vertical="top" wrapText="1"/>
    </xf>
    <xf numFmtId="0" fontId="47" fillId="0" borderId="1" xfId="0" applyFont="1" applyBorder="1" applyAlignment="1">
      <alignment vertical="top" wrapText="1"/>
    </xf>
    <xf numFmtId="0" fontId="47" fillId="0" borderId="0" xfId="0" applyFont="1" applyBorder="1" applyAlignment="1">
      <alignment wrapText="1"/>
    </xf>
    <xf numFmtId="0" fontId="67" fillId="0" borderId="0" xfId="0" applyFont="1" applyBorder="1" applyAlignment="1">
      <alignment vertical="top" wrapText="1"/>
    </xf>
    <xf numFmtId="0" fontId="49" fillId="0" borderId="0" xfId="0" applyFont="1" applyFill="1" applyAlignment="1">
      <alignment vertical="top" wrapText="1"/>
    </xf>
    <xf numFmtId="0" fontId="47" fillId="0" borderId="1" xfId="0" applyFont="1" applyFill="1" applyBorder="1" applyAlignment="1">
      <alignment vertical="top" wrapText="1"/>
    </xf>
    <xf numFmtId="0" fontId="47" fillId="0" borderId="0" xfId="0" applyFont="1" applyBorder="1" applyAlignment="1">
      <alignment vertical="top" wrapText="1"/>
    </xf>
    <xf numFmtId="0" fontId="49" fillId="0" borderId="0" xfId="0" applyFont="1" applyAlignment="1">
      <alignment vertical="top" wrapText="1"/>
    </xf>
    <xf numFmtId="0" fontId="47" fillId="0" borderId="0" xfId="0" applyFont="1" applyFill="1" applyBorder="1" applyAlignment="1">
      <alignment horizontal="left" vertical="top" wrapText="1"/>
    </xf>
    <xf numFmtId="0" fontId="69" fillId="0" borderId="20" xfId="0" applyFont="1" applyFill="1" applyBorder="1" applyAlignment="1">
      <alignment horizontal="center"/>
    </xf>
    <xf numFmtId="0" fontId="69" fillId="0" borderId="21" xfId="0" applyFont="1" applyFill="1" applyBorder="1" applyAlignment="1">
      <alignment horizontal="center"/>
    </xf>
    <xf numFmtId="0" fontId="47" fillId="0" borderId="22" xfId="0" applyFont="1" applyFill="1" applyBorder="1" applyAlignment="1">
      <alignment vertical="top" wrapText="1"/>
    </xf>
    <xf numFmtId="0" fontId="47" fillId="0" borderId="23" xfId="0" applyFont="1" applyFill="1" applyBorder="1" applyAlignment="1">
      <alignment vertical="top" wrapText="1"/>
    </xf>
    <xf numFmtId="0" fontId="47" fillId="0" borderId="0" xfId="0" applyFont="1" applyFill="1" applyBorder="1" applyAlignment="1">
      <alignment vertical="top" wrapText="1"/>
    </xf>
    <xf numFmtId="0" fontId="47" fillId="0" borderId="0" xfId="0" applyFont="1" applyFill="1"/>
    <xf numFmtId="0" fontId="47" fillId="0" borderId="0" xfId="0" applyFont="1" applyFill="1" applyAlignment="1">
      <alignment wrapText="1"/>
    </xf>
    <xf numFmtId="0" fontId="47" fillId="0" borderId="24" xfId="0" applyFont="1" applyFill="1" applyBorder="1" applyAlignment="1">
      <alignment vertical="top" wrapText="1"/>
    </xf>
    <xf numFmtId="0" fontId="47" fillId="0" borderId="25" xfId="0" applyFont="1" applyFill="1" applyBorder="1" applyAlignment="1">
      <alignment vertical="top" wrapText="1"/>
    </xf>
    <xf numFmtId="0" fontId="49" fillId="2" borderId="1" xfId="0" applyFont="1" applyFill="1" applyBorder="1" applyAlignment="1"/>
    <xf numFmtId="0" fontId="59" fillId="0" borderId="0" xfId="0" applyFont="1" applyBorder="1" applyAlignment="1">
      <alignment vertical="top" wrapText="1"/>
    </xf>
    <xf numFmtId="9" fontId="47" fillId="0" borderId="0" xfId="4" applyFont="1" applyBorder="1" applyAlignment="1">
      <alignment horizontal="center"/>
    </xf>
    <xf numFmtId="0" fontId="47" fillId="0" borderId="0" xfId="0" applyFont="1" applyBorder="1" applyAlignment="1">
      <alignment horizontal="left" indent="1"/>
    </xf>
    <xf numFmtId="0" fontId="47" fillId="0" borderId="0" xfId="0" applyFont="1" applyBorder="1"/>
    <xf numFmtId="0" fontId="47" fillId="0" borderId="0" xfId="0" applyFont="1" applyBorder="1" applyAlignment="1">
      <alignment horizontal="center"/>
    </xf>
    <xf numFmtId="165" fontId="47" fillId="0" borderId="1" xfId="0" applyNumberFormat="1" applyFont="1" applyBorder="1" applyAlignment="1">
      <alignment horizontal="center" vertical="center"/>
    </xf>
    <xf numFmtId="165" fontId="47" fillId="0" borderId="0" xfId="0" applyNumberFormat="1" applyFont="1" applyBorder="1" applyAlignment="1">
      <alignment horizontal="center" vertical="center"/>
    </xf>
    <xf numFmtId="0" fontId="47" fillId="0" borderId="0" xfId="0" applyFont="1" applyBorder="1" applyAlignment="1">
      <alignment horizontal="left" vertical="top"/>
    </xf>
    <xf numFmtId="0" fontId="49" fillId="0" borderId="0" xfId="0" applyFont="1" applyFill="1" applyAlignment="1">
      <alignment horizontal="left" vertical="top"/>
    </xf>
    <xf numFmtId="0" fontId="53" fillId="0" borderId="0" xfId="0" applyFont="1" applyAlignment="1">
      <alignment wrapText="1"/>
    </xf>
    <xf numFmtId="0" fontId="47" fillId="0" borderId="1" xfId="0" applyFont="1" applyFill="1" applyBorder="1" applyAlignment="1">
      <alignment horizontal="left" vertical="top" wrapText="1"/>
    </xf>
    <xf numFmtId="0" fontId="47" fillId="0" borderId="3" xfId="0" applyFont="1" applyFill="1" applyBorder="1" applyAlignment="1">
      <alignment vertical="top" wrapText="1"/>
    </xf>
    <xf numFmtId="0" fontId="69" fillId="0" borderId="0" xfId="0" applyFont="1" applyAlignment="1">
      <alignment wrapText="1"/>
    </xf>
    <xf numFmtId="0" fontId="47" fillId="0" borderId="0" xfId="0" applyFont="1" applyAlignment="1"/>
    <xf numFmtId="0" fontId="53" fillId="0" borderId="0" xfId="0" applyFont="1" applyAlignment="1">
      <alignment horizontal="left" wrapText="1"/>
    </xf>
    <xf numFmtId="0" fontId="58" fillId="0" borderId="0" xfId="0" applyFont="1"/>
    <xf numFmtId="0" fontId="47" fillId="0" borderId="0" xfId="0" applyFont="1" applyAlignment="1">
      <alignment horizontal="left" indent="1"/>
    </xf>
    <xf numFmtId="0" fontId="47" fillId="0" borderId="1" xfId="0" applyFont="1" applyBorder="1" applyAlignment="1">
      <alignment horizontal="left" vertical="top"/>
    </xf>
    <xf numFmtId="9" fontId="47" fillId="0" borderId="1" xfId="0" applyNumberFormat="1" applyFont="1" applyBorder="1" applyAlignment="1">
      <alignment horizontal="right" vertical="center" wrapText="1"/>
    </xf>
    <xf numFmtId="1" fontId="47" fillId="0" borderId="1" xfId="0" applyNumberFormat="1" applyFont="1" applyBorder="1" applyAlignment="1">
      <alignment horizontal="right" vertical="center" wrapText="1"/>
    </xf>
    <xf numFmtId="0" fontId="49" fillId="2" borderId="1" xfId="0" applyFont="1" applyFill="1" applyBorder="1"/>
    <xf numFmtId="0" fontId="47" fillId="3" borderId="1" xfId="0" applyFont="1" applyFill="1" applyBorder="1" applyAlignment="1">
      <alignment horizontal="center"/>
    </xf>
    <xf numFmtId="0" fontId="47" fillId="0" borderId="1" xfId="0" applyFont="1" applyFill="1" applyBorder="1"/>
    <xf numFmtId="0" fontId="47" fillId="0" borderId="19" xfId="0" applyFont="1" applyFill="1" applyBorder="1"/>
    <xf numFmtId="9" fontId="47" fillId="0" borderId="0" xfId="0" applyNumberFormat="1" applyFont="1"/>
    <xf numFmtId="0" fontId="47" fillId="0" borderId="1" xfId="0" applyFont="1" applyFill="1" applyBorder="1" applyAlignment="1">
      <alignment horizontal="center" wrapText="1"/>
    </xf>
    <xf numFmtId="0" fontId="47" fillId="0" borderId="1" xfId="0" applyFont="1" applyFill="1" applyBorder="1" applyAlignment="1">
      <alignment horizontal="center"/>
    </xf>
    <xf numFmtId="10" fontId="47" fillId="0" borderId="1" xfId="0" applyNumberFormat="1" applyFont="1" applyBorder="1" applyAlignment="1">
      <alignment horizontal="right"/>
    </xf>
    <xf numFmtId="10" fontId="47" fillId="0" borderId="1" xfId="0" applyNumberFormat="1" applyFont="1" applyFill="1" applyBorder="1" applyAlignment="1">
      <alignment horizontal="right"/>
    </xf>
    <xf numFmtId="10" fontId="47" fillId="0" borderId="1" xfId="4" applyNumberFormat="1" applyFont="1" applyBorder="1" applyAlignment="1">
      <alignment horizontal="right"/>
    </xf>
    <xf numFmtId="0" fontId="47" fillId="0" borderId="1" xfId="0" quotePrefix="1" applyFont="1" applyBorder="1"/>
    <xf numFmtId="9" fontId="47" fillId="0" borderId="1" xfId="0" applyNumberFormat="1" applyFont="1" applyBorder="1"/>
    <xf numFmtId="9" fontId="47" fillId="0" borderId="0" xfId="4" applyFont="1" applyBorder="1" applyAlignment="1">
      <alignment horizontal="left"/>
    </xf>
    <xf numFmtId="10" fontId="47" fillId="0" borderId="1" xfId="0" applyNumberFormat="1" applyFont="1" applyBorder="1"/>
    <xf numFmtId="0" fontId="47" fillId="0" borderId="9" xfId="0" applyFont="1" applyBorder="1"/>
    <xf numFmtId="10" fontId="47" fillId="0" borderId="3" xfId="0" applyNumberFormat="1" applyFont="1" applyBorder="1"/>
    <xf numFmtId="0" fontId="47" fillId="0" borderId="6" xfId="0" applyFont="1" applyBorder="1" applyAlignment="1">
      <alignment horizontal="left" vertical="top"/>
    </xf>
    <xf numFmtId="2" fontId="47" fillId="0" borderId="12" xfId="0" applyNumberFormat="1" applyFont="1" applyBorder="1"/>
    <xf numFmtId="164" fontId="47" fillId="0" borderId="0" xfId="0" applyNumberFormat="1" applyFont="1" applyBorder="1" applyAlignment="1">
      <alignment horizontal="center"/>
    </xf>
    <xf numFmtId="0" fontId="70" fillId="0" borderId="0" xfId="0" applyFont="1" applyAlignment="1">
      <alignment horizontal="left" vertical="top"/>
    </xf>
    <xf numFmtId="0" fontId="71" fillId="0" borderId="0" xfId="0" applyFont="1" applyAlignment="1">
      <alignment horizontal="left" vertical="top"/>
    </xf>
    <xf numFmtId="0" fontId="70" fillId="0" borderId="0" xfId="0" applyFont="1" applyAlignment="1">
      <alignment horizontal="left" vertical="top" wrapText="1"/>
    </xf>
    <xf numFmtId="0" fontId="3" fillId="13" borderId="0" xfId="0" applyFont="1" applyFill="1" applyAlignment="1">
      <alignment horizontal="left" vertical="top"/>
    </xf>
    <xf numFmtId="0" fontId="0" fillId="13" borderId="0" xfId="0" applyFill="1" applyAlignment="1">
      <alignment horizontal="left" vertical="top"/>
    </xf>
    <xf numFmtId="0" fontId="3" fillId="13" borderId="0" xfId="0" applyFont="1" applyFill="1" applyAlignment="1">
      <alignment horizontal="left" vertical="top" wrapText="1"/>
    </xf>
    <xf numFmtId="0" fontId="47" fillId="0" borderId="0" xfId="0" applyFont="1" applyAlignment="1">
      <alignment horizontal="center"/>
    </xf>
    <xf numFmtId="0" fontId="4" fillId="0" borderId="1" xfId="0" applyFont="1" applyBorder="1" applyAlignment="1">
      <alignment horizontal="center"/>
    </xf>
    <xf numFmtId="10" fontId="0" fillId="0" borderId="1" xfId="0" applyNumberFormat="1" applyBorder="1" applyAlignment="1">
      <alignment horizontal="center"/>
    </xf>
    <xf numFmtId="10" fontId="0" fillId="0" borderId="1" xfId="0" applyNumberFormat="1" applyFill="1" applyBorder="1" applyAlignment="1">
      <alignment horizontal="center"/>
    </xf>
    <xf numFmtId="0" fontId="47" fillId="0" borderId="7" xfId="0" applyFont="1" applyFill="1" applyBorder="1" applyAlignment="1">
      <alignment horizontal="center"/>
    </xf>
    <xf numFmtId="0" fontId="47" fillId="0" borderId="0" xfId="0" applyFont="1" applyFill="1" applyBorder="1" applyAlignment="1">
      <alignment horizontal="center"/>
    </xf>
    <xf numFmtId="0" fontId="47" fillId="0" borderId="0" xfId="4" applyNumberFormat="1" applyFont="1" applyBorder="1" applyAlignment="1">
      <alignment horizontal="center"/>
    </xf>
    <xf numFmtId="9" fontId="4" fillId="0" borderId="1" xfId="0" applyNumberFormat="1" applyFont="1" applyBorder="1"/>
    <xf numFmtId="175" fontId="47" fillId="0" borderId="1" xfId="0" applyNumberFormat="1" applyFont="1" applyBorder="1" applyAlignment="1">
      <alignment horizontal="center"/>
    </xf>
    <xf numFmtId="170" fontId="0" fillId="0" borderId="1" xfId="0" applyNumberFormat="1" applyBorder="1"/>
    <xf numFmtId="9" fontId="47" fillId="14" borderId="0" xfId="0" applyNumberFormat="1" applyFont="1" applyFill="1"/>
    <xf numFmtId="9" fontId="0" fillId="14" borderId="0" xfId="0" applyNumberFormat="1" applyFill="1"/>
    <xf numFmtId="0" fontId="0" fillId="14" borderId="0" xfId="0" applyFill="1"/>
    <xf numFmtId="0" fontId="52" fillId="14" borderId="0" xfId="0" applyFont="1" applyFill="1" applyAlignment="1">
      <alignment horizontal="left" vertical="top"/>
    </xf>
    <xf numFmtId="0" fontId="4" fillId="0" borderId="1" xfId="0" applyFont="1" applyBorder="1" applyAlignment="1"/>
    <xf numFmtId="0" fontId="0" fillId="0" borderId="0" xfId="0"/>
    <xf numFmtId="0" fontId="47" fillId="0" borderId="1" xfId="0" applyFont="1" applyBorder="1" applyAlignment="1">
      <alignment horizontal="left" vertical="top" wrapText="1"/>
    </xf>
    <xf numFmtId="0" fontId="47" fillId="0" borderId="10" xfId="0" applyFont="1" applyBorder="1" applyAlignment="1">
      <alignment horizontal="left" vertical="top" wrapText="1"/>
    </xf>
    <xf numFmtId="0" fontId="0" fillId="0" borderId="0" xfId="0"/>
    <xf numFmtId="0" fontId="49" fillId="0" borderId="1" xfId="0" applyFont="1" applyBorder="1" applyAlignment="1">
      <alignment vertical="center"/>
    </xf>
    <xf numFmtId="0" fontId="47" fillId="0" borderId="1" xfId="0" applyFont="1" applyBorder="1" applyAlignment="1">
      <alignment vertical="center"/>
    </xf>
    <xf numFmtId="0" fontId="47" fillId="0" borderId="1" xfId="0" applyFont="1" applyFill="1" applyBorder="1" applyAlignment="1">
      <alignment horizontal="left" vertical="top" wrapText="1"/>
    </xf>
    <xf numFmtId="0" fontId="47" fillId="0" borderId="0" xfId="0" applyFont="1" applyAlignment="1">
      <alignment horizontal="left" vertical="top"/>
    </xf>
    <xf numFmtId="9" fontId="0" fillId="0" borderId="1" xfId="0" applyNumberFormat="1" applyFill="1" applyBorder="1" applyAlignment="1">
      <alignment horizontal="right"/>
    </xf>
    <xf numFmtId="9" fontId="0" fillId="0" borderId="1" xfId="4" applyNumberFormat="1" applyFont="1" applyFill="1" applyBorder="1" applyAlignment="1">
      <alignment horizontal="right"/>
    </xf>
    <xf numFmtId="0" fontId="47" fillId="0" borderId="0" xfId="0" applyFont="1" applyFill="1" applyBorder="1"/>
    <xf numFmtId="2" fontId="0" fillId="0" borderId="0" xfId="0" applyNumberFormat="1"/>
    <xf numFmtId="0" fontId="54" fillId="0" borderId="0" xfId="0" applyFont="1" applyFill="1" applyAlignment="1">
      <alignment horizontal="left" vertical="top"/>
    </xf>
    <xf numFmtId="0" fontId="72" fillId="2" borderId="1" xfId="0" applyFont="1" applyFill="1" applyBorder="1" applyAlignment="1">
      <alignment horizontal="right"/>
    </xf>
    <xf numFmtId="0" fontId="47" fillId="0" borderId="1" xfId="0" applyFont="1" applyFill="1" applyBorder="1" applyAlignment="1">
      <alignment horizontal="right"/>
    </xf>
    <xf numFmtId="0" fontId="47" fillId="0" borderId="1" xfId="0" applyFont="1" applyBorder="1" applyAlignment="1">
      <alignment vertical="center" wrapText="1"/>
    </xf>
    <xf numFmtId="0" fontId="72" fillId="0" borderId="1" xfId="0" applyFont="1" applyBorder="1" applyAlignment="1">
      <alignment vertical="center"/>
    </xf>
    <xf numFmtId="0" fontId="49" fillId="0" borderId="1" xfId="0" applyFont="1" applyFill="1" applyBorder="1" applyAlignment="1">
      <alignment horizontal="right"/>
    </xf>
    <xf numFmtId="37" fontId="47" fillId="0" borderId="9" xfId="0" applyNumberFormat="1" applyFont="1" applyBorder="1" applyAlignment="1">
      <alignment horizontal="right"/>
    </xf>
    <xf numFmtId="0" fontId="49" fillId="2" borderId="1" xfId="0" applyFont="1" applyFill="1" applyBorder="1" applyAlignment="1">
      <alignment horizontal="center" vertical="center"/>
    </xf>
    <xf numFmtId="37" fontId="47" fillId="0" borderId="1" xfId="1" applyNumberFormat="1" applyFont="1" applyBorder="1" applyAlignment="1">
      <alignment horizontal="right"/>
    </xf>
    <xf numFmtId="37" fontId="49" fillId="0" borderId="1" xfId="1" applyNumberFormat="1" applyFont="1" applyBorder="1" applyAlignment="1">
      <alignment horizontal="right"/>
    </xf>
    <xf numFmtId="37" fontId="47" fillId="0" borderId="2" xfId="1" applyNumberFormat="1" applyFont="1" applyBorder="1" applyAlignment="1">
      <alignment horizontal="right"/>
    </xf>
    <xf numFmtId="1" fontId="4" fillId="0" borderId="1" xfId="0" applyNumberFormat="1" applyFont="1" applyBorder="1" applyAlignment="1">
      <alignment horizontal="right"/>
    </xf>
    <xf numFmtId="0" fontId="49" fillId="2" borderId="1" xfId="0" applyFont="1" applyFill="1" applyBorder="1" applyAlignment="1">
      <alignment horizontal="center" vertical="center" wrapText="1"/>
    </xf>
    <xf numFmtId="0" fontId="47" fillId="0" borderId="0" xfId="0" applyFont="1" applyBorder="1" applyAlignment="1">
      <alignment horizontal="center" vertical="center" wrapText="1"/>
    </xf>
    <xf numFmtId="0" fontId="47" fillId="0" borderId="0" xfId="0" applyFont="1" applyAlignment="1">
      <alignment horizontal="center" vertical="center" wrapText="1"/>
    </xf>
    <xf numFmtId="0" fontId="47" fillId="0" borderId="19" xfId="0" applyFont="1" applyFill="1" applyBorder="1" applyAlignment="1">
      <alignment horizontal="left" vertical="top" wrapText="1"/>
    </xf>
    <xf numFmtId="0" fontId="0" fillId="15" borderId="1" xfId="0" applyFill="1" applyBorder="1" applyAlignment="1">
      <alignment horizontal="right"/>
    </xf>
    <xf numFmtId="175" fontId="4" fillId="0" borderId="1" xfId="0" applyNumberFormat="1" applyFont="1" applyFill="1" applyBorder="1" applyAlignment="1">
      <alignment vertical="top"/>
    </xf>
    <xf numFmtId="0" fontId="48" fillId="0" borderId="0" xfId="0" applyFont="1" applyAlignment="1">
      <alignment wrapText="1"/>
    </xf>
    <xf numFmtId="49" fontId="49" fillId="0" borderId="1" xfId="0" applyNumberFormat="1" applyFont="1" applyBorder="1" applyAlignment="1">
      <alignment horizontal="center"/>
    </xf>
    <xf numFmtId="9" fontId="4" fillId="0" borderId="1" xfId="10" applyBorder="1" applyAlignment="1">
      <alignment horizontal="right"/>
    </xf>
    <xf numFmtId="0" fontId="7" fillId="0" borderId="0" xfId="0" applyFont="1" applyAlignment="1">
      <alignment horizontal="left" vertical="center"/>
    </xf>
    <xf numFmtId="0" fontId="4" fillId="0" borderId="1" xfId="0" applyFont="1" applyBorder="1" applyAlignment="1">
      <alignment wrapText="1"/>
    </xf>
    <xf numFmtId="9" fontId="0" fillId="0" borderId="1" xfId="4" applyFont="1" applyBorder="1" applyAlignment="1"/>
    <xf numFmtId="1" fontId="0" fillId="0" borderId="1" xfId="0" applyNumberFormat="1" applyBorder="1" applyAlignment="1">
      <alignment horizontal="center"/>
    </xf>
    <xf numFmtId="1" fontId="47" fillId="0" borderId="0" xfId="0" applyNumberFormat="1" applyFont="1" applyAlignment="1">
      <alignment horizontal="center"/>
    </xf>
    <xf numFmtId="0" fontId="0" fillId="0" borderId="0" xfId="0" applyBorder="1" applyAlignment="1"/>
    <xf numFmtId="0" fontId="0" fillId="0" borderId="0" xfId="0" applyAlignment="1"/>
    <xf numFmtId="0" fontId="0" fillId="0" borderId="1" xfId="0" applyBorder="1" applyAlignment="1">
      <alignment horizontal="left" vertical="top" wrapText="1"/>
    </xf>
    <xf numFmtId="0" fontId="0" fillId="2" borderId="1" xfId="0" applyFill="1" applyBorder="1" applyAlignment="1">
      <alignment vertical="center"/>
    </xf>
    <xf numFmtId="0" fontId="11" fillId="0" borderId="1" xfId="0" applyFont="1" applyBorder="1" applyAlignment="1">
      <alignment horizontal="left" vertical="top" wrapText="1"/>
    </xf>
    <xf numFmtId="0" fontId="0" fillId="0" borderId="0" xfId="0" applyFill="1" applyBorder="1" applyAlignment="1">
      <alignment horizontal="left" vertical="top" wrapText="1"/>
    </xf>
    <xf numFmtId="0" fontId="4" fillId="0" borderId="1" xfId="0" applyFont="1" applyBorder="1" applyAlignment="1">
      <alignment horizontal="left" vertical="top" wrapText="1"/>
    </xf>
    <xf numFmtId="0" fontId="0" fillId="0" borderId="1" xfId="0" applyFill="1" applyBorder="1" applyAlignment="1">
      <alignment horizontal="left" vertical="top" wrapText="1"/>
    </xf>
    <xf numFmtId="0" fontId="0" fillId="0" borderId="0" xfId="0" applyFill="1" applyBorder="1" applyAlignment="1"/>
    <xf numFmtId="0" fontId="0" fillId="0" borderId="1" xfId="0" applyBorder="1" applyAlignment="1">
      <alignment horizontal="left" vertical="top"/>
    </xf>
    <xf numFmtId="0" fontId="0" fillId="0" borderId="0" xfId="0" applyAlignment="1">
      <alignment horizontal="left" vertical="top"/>
    </xf>
    <xf numFmtId="0" fontId="11" fillId="0" borderId="0" xfId="0" applyFont="1" applyFill="1" applyBorder="1" applyAlignment="1">
      <alignment horizontal="left" vertical="top" wrapText="1"/>
    </xf>
    <xf numFmtId="0" fontId="0" fillId="0" borderId="1" xfId="0" applyBorder="1" applyAlignment="1"/>
    <xf numFmtId="0" fontId="3" fillId="0" borderId="0" xfId="0" applyFont="1" applyAlignment="1">
      <alignment vertical="top" wrapText="1"/>
    </xf>
    <xf numFmtId="0" fontId="0" fillId="0" borderId="0" xfId="0" applyBorder="1" applyAlignment="1">
      <alignment horizontal="left" vertical="top" wrapText="1"/>
    </xf>
    <xf numFmtId="0" fontId="4" fillId="0" borderId="0" xfId="0" applyFont="1" applyAlignment="1">
      <alignment horizontal="left" vertical="top" wrapText="1"/>
    </xf>
    <xf numFmtId="0" fontId="16" fillId="2" borderId="1" xfId="0" applyFont="1" applyFill="1" applyBorder="1" applyAlignment="1"/>
    <xf numFmtId="0" fontId="11" fillId="0" borderId="0" xfId="0" applyFont="1" applyFill="1" applyBorder="1" applyAlignment="1">
      <alignment vertical="top" wrapText="1"/>
    </xf>
    <xf numFmtId="0" fontId="7" fillId="0" borderId="0" xfId="0" applyFont="1" applyAlignment="1">
      <alignment horizontal="left" vertical="top"/>
    </xf>
    <xf numFmtId="0" fontId="47" fillId="0" borderId="0" xfId="0" applyFont="1" applyBorder="1" applyAlignment="1"/>
    <xf numFmtId="0" fontId="0" fillId="0" borderId="6" xfId="0" applyBorder="1" applyAlignment="1">
      <alignment horizontal="left" vertical="top"/>
    </xf>
    <xf numFmtId="0" fontId="0" fillId="0" borderId="1" xfId="0" applyBorder="1"/>
    <xf numFmtId="0" fontId="0" fillId="2" borderId="6" xfId="0" applyFill="1" applyBorder="1"/>
    <xf numFmtId="0" fontId="4" fillId="0" borderId="0" xfId="0" applyFont="1" applyFill="1" applyAlignment="1">
      <alignment wrapText="1"/>
    </xf>
    <xf numFmtId="0" fontId="3" fillId="0" borderId="0" xfId="0" applyFont="1" applyFill="1" applyAlignment="1">
      <alignment vertical="top" wrapText="1"/>
    </xf>
    <xf numFmtId="0" fontId="0" fillId="0" borderId="0" xfId="0"/>
    <xf numFmtId="0" fontId="3" fillId="0" borderId="1" xfId="0" applyFont="1" applyBorder="1" applyAlignment="1">
      <alignment horizontal="center" vertical="center" wrapText="1"/>
    </xf>
    <xf numFmtId="0" fontId="3" fillId="0" borderId="0" xfId="0" applyFont="1" applyAlignment="1">
      <alignment horizontal="left" vertical="top"/>
    </xf>
    <xf numFmtId="0" fontId="47" fillId="0" borderId="0" xfId="0" applyFont="1"/>
    <xf numFmtId="9" fontId="0" fillId="14" borderId="1" xfId="0" applyNumberFormat="1" applyFill="1" applyBorder="1" applyAlignment="1">
      <alignment horizontal="right"/>
    </xf>
    <xf numFmtId="0" fontId="0" fillId="0" borderId="6" xfId="0" applyFill="1" applyBorder="1" applyAlignment="1">
      <alignment horizontal="left" vertical="center" indent="1"/>
    </xf>
    <xf numFmtId="0" fontId="0" fillId="0" borderId="9" xfId="0" applyBorder="1" applyAlignment="1">
      <alignment horizontal="center" vertical="center"/>
    </xf>
    <xf numFmtId="0" fontId="0" fillId="0" borderId="1" xfId="0" applyBorder="1" applyAlignment="1">
      <alignment horizontal="center" wrapText="1"/>
    </xf>
    <xf numFmtId="0" fontId="13" fillId="0" borderId="1" xfId="0" applyFont="1" applyBorder="1" applyAlignment="1">
      <alignment horizontal="center" vertical="top" wrapText="1"/>
    </xf>
    <xf numFmtId="0" fontId="0" fillId="0" borderId="22" xfId="0" applyFill="1" applyBorder="1" applyAlignment="1">
      <alignment horizontal="center" vertical="top" wrapText="1"/>
    </xf>
    <xf numFmtId="0" fontId="0" fillId="0" borderId="23" xfId="0" applyFill="1" applyBorder="1" applyAlignment="1">
      <alignment horizontal="center" vertical="top" wrapText="1"/>
    </xf>
    <xf numFmtId="0" fontId="0" fillId="0" borderId="24" xfId="0" applyFill="1" applyBorder="1" applyAlignment="1">
      <alignment horizontal="center" vertical="top" wrapText="1"/>
    </xf>
    <xf numFmtId="0" fontId="0" fillId="0" borderId="25" xfId="0" applyFill="1" applyBorder="1" applyAlignment="1">
      <alignment horizontal="center" vertical="top" wrapText="1"/>
    </xf>
    <xf numFmtId="0" fontId="0" fillId="0" borderId="22" xfId="0" applyFill="1" applyBorder="1" applyAlignment="1">
      <alignment horizontal="center" vertical="center" wrapText="1"/>
    </xf>
    <xf numFmtId="0" fontId="0" fillId="0" borderId="23" xfId="0" applyFill="1" applyBorder="1" applyAlignment="1">
      <alignment horizontal="center" vertical="center" wrapText="1"/>
    </xf>
    <xf numFmtId="0" fontId="0" fillId="0" borderId="24" xfId="0" applyFill="1" applyBorder="1" applyAlignment="1">
      <alignment horizontal="center" vertical="center" wrapText="1"/>
    </xf>
    <xf numFmtId="0" fontId="0" fillId="0" borderId="25" xfId="0" applyFill="1" applyBorder="1" applyAlignment="1">
      <alignment horizontal="center" vertical="center" wrapText="1"/>
    </xf>
    <xf numFmtId="0" fontId="0" fillId="0" borderId="1" xfId="0" applyFill="1" applyBorder="1" applyAlignment="1">
      <alignment horizontal="center" vertical="top" wrapText="1"/>
    </xf>
    <xf numFmtId="0" fontId="0" fillId="0" borderId="1" xfId="0" applyFill="1" applyBorder="1" applyAlignment="1">
      <alignment horizontal="center" vertical="center" wrapText="1"/>
    </xf>
    <xf numFmtId="166" fontId="0" fillId="0" borderId="1" xfId="0" applyNumberFormat="1" applyBorder="1" applyAlignment="1">
      <alignment horizontal="center"/>
    </xf>
    <xf numFmtId="166" fontId="0" fillId="0" borderId="1" xfId="0" applyNumberFormat="1" applyBorder="1" applyAlignment="1">
      <alignment horizontal="center" vertical="center"/>
    </xf>
    <xf numFmtId="167" fontId="0" fillId="0" borderId="1" xfId="0" applyNumberFormat="1" applyBorder="1" applyAlignment="1">
      <alignment horizontal="center" vertical="top"/>
    </xf>
    <xf numFmtId="16" fontId="0" fillId="0" borderId="1" xfId="0" applyNumberFormat="1" applyBorder="1"/>
    <xf numFmtId="44" fontId="0" fillId="0" borderId="1" xfId="2" applyFont="1" applyBorder="1" applyAlignment="1">
      <alignment horizontal="right" vertical="top"/>
    </xf>
    <xf numFmtId="0" fontId="13" fillId="0" borderId="1" xfId="0" applyFont="1" applyBorder="1" applyAlignment="1">
      <alignment horizontal="center" vertical="center" wrapText="1"/>
    </xf>
    <xf numFmtId="0" fontId="0" fillId="0" borderId="0" xfId="0"/>
    <xf numFmtId="0" fontId="0" fillId="0" borderId="0" xfId="0" applyBorder="1" applyAlignment="1"/>
    <xf numFmtId="0" fontId="0" fillId="0" borderId="0" xfId="0" applyAlignment="1">
      <alignment horizontal="left" vertical="top" wrapText="1"/>
    </xf>
    <xf numFmtId="0" fontId="11" fillId="0" borderId="0" xfId="0" applyFont="1" applyAlignment="1">
      <alignment horizontal="left" vertical="top" wrapText="1"/>
    </xf>
    <xf numFmtId="0" fontId="0" fillId="0" borderId="0" xfId="0" applyAlignment="1">
      <alignment horizontal="left" vertical="top"/>
    </xf>
    <xf numFmtId="0" fontId="4" fillId="0" borderId="0" xfId="0" applyFont="1" applyAlignment="1">
      <alignment horizontal="left" vertical="top"/>
    </xf>
    <xf numFmtId="0" fontId="0" fillId="0" borderId="1" xfId="0" applyBorder="1" applyAlignment="1"/>
    <xf numFmtId="0" fontId="0" fillId="0" borderId="1" xfId="0" applyBorder="1"/>
    <xf numFmtId="0" fontId="7" fillId="0" borderId="0" xfId="0" applyFont="1" applyAlignment="1">
      <alignment horizontal="left" vertical="top" wrapText="1"/>
    </xf>
    <xf numFmtId="0" fontId="0" fillId="0" borderId="0" xfId="0"/>
    <xf numFmtId="0" fontId="3" fillId="0" borderId="0" xfId="0" applyFont="1" applyAlignment="1">
      <alignment horizontal="left" vertical="top"/>
    </xf>
    <xf numFmtId="0" fontId="0" fillId="0" borderId="0" xfId="0" applyBorder="1" applyAlignment="1">
      <alignment horizontal="left" vertical="top" wrapText="1"/>
    </xf>
    <xf numFmtId="9" fontId="20" fillId="0" borderId="1" xfId="4" applyNumberFormat="1" applyFont="1" applyBorder="1" applyAlignment="1">
      <alignment horizontal="center" vertical="center"/>
    </xf>
    <xf numFmtId="0" fontId="0" fillId="0" borderId="0" xfId="0" applyAlignment="1"/>
    <xf numFmtId="0" fontId="0" fillId="0" borderId="0" xfId="0" applyAlignment="1">
      <alignment horizontal="left" vertical="top"/>
    </xf>
    <xf numFmtId="0" fontId="4" fillId="0" borderId="0" xfId="0" applyFont="1" applyFill="1" applyAlignment="1">
      <alignment wrapText="1"/>
    </xf>
    <xf numFmtId="0" fontId="0" fillId="2" borderId="1" xfId="0" applyFill="1" applyBorder="1"/>
    <xf numFmtId="0" fontId="0" fillId="0" borderId="0" xfId="0"/>
    <xf numFmtId="0" fontId="3" fillId="0" borderId="1" xfId="0" applyFont="1" applyBorder="1" applyAlignment="1">
      <alignment horizontal="center" vertical="center" wrapText="1"/>
    </xf>
    <xf numFmtId="0" fontId="3" fillId="0" borderId="0" xfId="0" applyFont="1" applyAlignment="1">
      <alignment horizontal="left" vertical="top"/>
    </xf>
    <xf numFmtId="0" fontId="0" fillId="0" borderId="0" xfId="0" applyBorder="1" applyAlignment="1">
      <alignment horizontal="left" vertical="top" wrapText="1"/>
    </xf>
    <xf numFmtId="0" fontId="27" fillId="0" borderId="1" xfId="3" applyBorder="1" applyAlignment="1" applyProtection="1">
      <alignment horizontal="left" vertical="top" wrapText="1"/>
    </xf>
    <xf numFmtId="0" fontId="46" fillId="0" borderId="1" xfId="0" applyFont="1" applyBorder="1" applyAlignment="1">
      <alignment horizontal="left" vertical="top" wrapText="1"/>
    </xf>
    <xf numFmtId="0" fontId="3" fillId="0" borderId="0" xfId="0" applyFont="1" applyBorder="1" applyAlignment="1">
      <alignment horizontal="left" vertical="center" wrapText="1"/>
    </xf>
    <xf numFmtId="0" fontId="0" fillId="0" borderId="0" xfId="0" applyBorder="1" applyAlignment="1"/>
    <xf numFmtId="0" fontId="0" fillId="0" borderId="0" xfId="0" applyAlignment="1"/>
    <xf numFmtId="0" fontId="27" fillId="0" borderId="6" xfId="3" applyBorder="1" applyAlignment="1" applyProtection="1">
      <alignment horizontal="left" vertical="top" wrapText="1"/>
    </xf>
    <xf numFmtId="0" fontId="46" fillId="0" borderId="5" xfId="3" applyFont="1" applyBorder="1" applyAlignment="1" applyProtection="1">
      <alignment horizontal="left" vertical="top" wrapText="1"/>
    </xf>
    <xf numFmtId="0" fontId="46" fillId="0" borderId="6" xfId="0" applyFont="1" applyBorder="1" applyAlignment="1">
      <alignment horizontal="left" vertical="top" wrapText="1"/>
    </xf>
    <xf numFmtId="0" fontId="46" fillId="0" borderId="5" xfId="0" applyFont="1" applyBorder="1" applyAlignment="1">
      <alignment horizontal="left" vertical="top" wrapText="1"/>
    </xf>
    <xf numFmtId="0" fontId="2" fillId="2" borderId="0" xfId="0" applyFont="1" applyFill="1" applyAlignment="1">
      <alignment horizontal="center" vertical="center"/>
    </xf>
    <xf numFmtId="0" fontId="0" fillId="0" borderId="0" xfId="0" applyAlignment="1">
      <alignment horizontal="left" vertical="top" wrapText="1"/>
    </xf>
    <xf numFmtId="0" fontId="0" fillId="0" borderId="2" xfId="0" applyBorder="1" applyAlignment="1">
      <alignment horizontal="left" vertical="top" wrapText="1"/>
    </xf>
    <xf numFmtId="0" fontId="1" fillId="0" borderId="0" xfId="0" applyFont="1" applyFill="1" applyBorder="1" applyAlignment="1">
      <alignment horizontal="left" vertical="top" wrapText="1"/>
    </xf>
    <xf numFmtId="0" fontId="1" fillId="0" borderId="6" xfId="0" applyFont="1" applyBorder="1" applyAlignment="1">
      <alignment horizontal="left" vertical="top" wrapText="1"/>
    </xf>
    <xf numFmtId="0" fontId="1" fillId="0" borderId="9" xfId="0" applyFont="1" applyBorder="1" applyAlignment="1">
      <alignment horizontal="left" vertical="top" wrapText="1"/>
    </xf>
    <xf numFmtId="0" fontId="1" fillId="0" borderId="5" xfId="0" applyFont="1" applyBorder="1" applyAlignment="1">
      <alignment horizontal="left" vertical="top" wrapText="1"/>
    </xf>
    <xf numFmtId="0" fontId="46" fillId="0" borderId="1" xfId="0" applyFont="1" applyBorder="1"/>
    <xf numFmtId="0" fontId="0" fillId="0" borderId="1" xfId="0" applyBorder="1" applyAlignment="1">
      <alignment horizontal="left" vertical="top" wrapText="1"/>
    </xf>
    <xf numFmtId="0" fontId="47" fillId="0" borderId="1" xfId="0" applyFont="1" applyBorder="1" applyAlignment="1">
      <alignment horizontal="left" vertical="top" wrapText="1"/>
    </xf>
    <xf numFmtId="0" fontId="4" fillId="0" borderId="6" xfId="0" applyFont="1" applyBorder="1" applyAlignment="1">
      <alignment horizontal="left" vertical="top" wrapText="1"/>
    </xf>
    <xf numFmtId="0" fontId="0" fillId="0" borderId="9" xfId="0" applyBorder="1" applyAlignment="1">
      <alignment horizontal="left" vertical="top" wrapText="1"/>
    </xf>
    <xf numFmtId="0" fontId="0" fillId="0" borderId="5" xfId="0" applyBorder="1" applyAlignment="1">
      <alignment horizontal="left" vertical="top" wrapText="1"/>
    </xf>
    <xf numFmtId="0" fontId="4" fillId="0" borderId="6" xfId="0" applyFont="1" applyBorder="1" applyAlignment="1">
      <alignment horizontal="left" vertical="center" wrapText="1"/>
    </xf>
    <xf numFmtId="0" fontId="0" fillId="0" borderId="9" xfId="0" applyBorder="1" applyAlignment="1">
      <alignment horizontal="left" vertical="center" wrapText="1"/>
    </xf>
    <xf numFmtId="0" fontId="0" fillId="0" borderId="5" xfId="0" applyBorder="1" applyAlignment="1">
      <alignment horizontal="left" vertical="center" wrapText="1"/>
    </xf>
    <xf numFmtId="0" fontId="47" fillId="0" borderId="0" xfId="0" applyFont="1" applyAlignment="1">
      <alignment horizontal="left" wrapText="1"/>
    </xf>
    <xf numFmtId="0" fontId="0" fillId="4" borderId="6" xfId="0" applyFill="1" applyBorder="1" applyAlignment="1">
      <alignment vertical="center" wrapText="1"/>
    </xf>
    <xf numFmtId="0" fontId="0" fillId="4" borderId="5" xfId="0" applyFill="1" applyBorder="1" applyAlignment="1">
      <alignment vertical="center" wrapText="1"/>
    </xf>
    <xf numFmtId="0" fontId="0" fillId="4" borderId="1" xfId="0" applyFill="1" applyBorder="1" applyAlignment="1">
      <alignment vertical="center"/>
    </xf>
    <xf numFmtId="0" fontId="3" fillId="0" borderId="1" xfId="0" applyFont="1" applyBorder="1" applyAlignment="1">
      <alignment vertical="center"/>
    </xf>
    <xf numFmtId="0" fontId="3" fillId="0" borderId="0" xfId="0" applyFont="1" applyAlignment="1">
      <alignment horizontal="left" vertical="center"/>
    </xf>
    <xf numFmtId="0" fontId="0" fillId="0" borderId="0" xfId="0" applyAlignment="1">
      <alignment horizontal="left" vertical="center"/>
    </xf>
    <xf numFmtId="0" fontId="4" fillId="0" borderId="0" xfId="0" applyFont="1" applyAlignment="1">
      <alignment horizontal="left" vertical="center" wrapText="1"/>
    </xf>
    <xf numFmtId="0" fontId="0" fillId="0" borderId="0" xfId="0" applyAlignment="1">
      <alignment horizontal="left" vertical="center" wrapText="1"/>
    </xf>
    <xf numFmtId="0" fontId="4" fillId="0" borderId="1" xfId="0" applyFont="1" applyBorder="1" applyAlignment="1">
      <alignment horizontal="left" vertical="center" wrapText="1"/>
    </xf>
    <xf numFmtId="0" fontId="3" fillId="0" borderId="1" xfId="0" applyFont="1" applyBorder="1" applyAlignment="1">
      <alignment horizontal="left" vertical="center" wrapText="1"/>
    </xf>
    <xf numFmtId="0" fontId="0" fillId="0" borderId="1" xfId="0" applyBorder="1" applyAlignment="1">
      <alignment horizontal="left" vertical="center" wrapText="1"/>
    </xf>
    <xf numFmtId="0" fontId="11" fillId="4" borderId="6" xfId="0" applyFont="1" applyFill="1" applyBorder="1" applyAlignment="1"/>
    <xf numFmtId="0" fontId="0" fillId="4" borderId="5" xfId="0" applyFill="1" applyBorder="1" applyAlignment="1"/>
    <xf numFmtId="0" fontId="4" fillId="4" borderId="6" xfId="0" applyFont="1" applyFill="1" applyBorder="1" applyAlignment="1"/>
    <xf numFmtId="0" fontId="3" fillId="0" borderId="2" xfId="0" applyFont="1" applyFill="1" applyBorder="1" applyAlignment="1">
      <alignment horizontal="left" vertical="center" wrapText="1"/>
    </xf>
    <xf numFmtId="0" fontId="4" fillId="0" borderId="2" xfId="0" applyFont="1" applyFill="1" applyBorder="1" applyAlignment="1">
      <alignment horizontal="left" vertical="center" wrapText="1"/>
    </xf>
    <xf numFmtId="0" fontId="3" fillId="0" borderId="1" xfId="0" applyFont="1" applyBorder="1" applyAlignment="1">
      <alignment horizontal="center" vertical="center"/>
    </xf>
    <xf numFmtId="0" fontId="0" fillId="0" borderId="0" xfId="0" applyFill="1" applyAlignment="1"/>
    <xf numFmtId="0" fontId="3" fillId="0" borderId="0" xfId="0" applyFont="1" applyAlignment="1"/>
    <xf numFmtId="0" fontId="3" fillId="4" borderId="2" xfId="0" applyFont="1" applyFill="1" applyBorder="1" applyAlignment="1">
      <alignment horizontal="left" vertical="center" wrapText="1"/>
    </xf>
    <xf numFmtId="0" fontId="0" fillId="4" borderId="2" xfId="0" applyFill="1" applyBorder="1" applyAlignment="1">
      <alignment horizontal="left" vertical="center" wrapText="1"/>
    </xf>
    <xf numFmtId="0" fontId="0" fillId="2" borderId="1" xfId="0" applyFill="1" applyBorder="1" applyAlignment="1">
      <alignment vertical="center"/>
    </xf>
    <xf numFmtId="0" fontId="0" fillId="0" borderId="1" xfId="0" applyBorder="1" applyAlignment="1">
      <alignment vertical="center"/>
    </xf>
    <xf numFmtId="0" fontId="4" fillId="0" borderId="9" xfId="0" applyFont="1" applyBorder="1" applyAlignment="1">
      <alignment horizontal="left" vertical="top" wrapText="1"/>
    </xf>
    <xf numFmtId="0" fontId="4" fillId="0" borderId="5" xfId="0" applyFont="1" applyBorder="1" applyAlignment="1">
      <alignment horizontal="left" vertical="top" wrapText="1"/>
    </xf>
    <xf numFmtId="0" fontId="11" fillId="0" borderId="6" xfId="0" applyFont="1" applyBorder="1" applyAlignment="1">
      <alignment horizontal="left" vertical="top" wrapText="1"/>
    </xf>
    <xf numFmtId="0" fontId="11" fillId="0" borderId="9" xfId="0" applyFont="1" applyBorder="1" applyAlignment="1">
      <alignment horizontal="left" vertical="top" wrapText="1"/>
    </xf>
    <xf numFmtId="0" fontId="11" fillId="0" borderId="5" xfId="0" applyFont="1" applyBorder="1" applyAlignment="1">
      <alignment horizontal="left" vertical="top" wrapText="1"/>
    </xf>
    <xf numFmtId="0" fontId="16" fillId="2" borderId="6" xfId="0" applyFont="1" applyFill="1" applyBorder="1" applyAlignment="1"/>
    <xf numFmtId="0" fontId="16" fillId="2" borderId="9" xfId="0" applyFont="1" applyFill="1" applyBorder="1" applyAlignment="1"/>
    <xf numFmtId="0" fontId="16" fillId="2" borderId="5" xfId="0" applyFont="1" applyFill="1" applyBorder="1" applyAlignment="1"/>
    <xf numFmtId="0" fontId="3" fillId="0" borderId="6" xfId="0" applyFont="1" applyBorder="1" applyAlignment="1">
      <alignment horizontal="left" vertical="top" wrapText="1"/>
    </xf>
    <xf numFmtId="0" fontId="3" fillId="0" borderId="9" xfId="0" applyFont="1" applyBorder="1" applyAlignment="1">
      <alignment horizontal="left" vertical="top" wrapText="1"/>
    </xf>
    <xf numFmtId="0" fontId="3" fillId="0" borderId="5" xfId="0" applyFont="1" applyBorder="1" applyAlignment="1">
      <alignment horizontal="left" vertical="top" wrapText="1"/>
    </xf>
    <xf numFmtId="0" fontId="0" fillId="0" borderId="0" xfId="0" applyFill="1" applyBorder="1" applyAlignment="1">
      <alignment horizontal="left" vertical="top" wrapText="1"/>
    </xf>
    <xf numFmtId="0" fontId="3" fillId="0" borderId="2" xfId="0" applyFont="1" applyBorder="1" applyAlignment="1">
      <alignment vertical="top" wrapText="1"/>
    </xf>
    <xf numFmtId="0" fontId="0" fillId="0" borderId="6" xfId="0" applyFill="1" applyBorder="1" applyAlignment="1">
      <alignment horizontal="left" vertical="top" wrapText="1"/>
    </xf>
    <xf numFmtId="0" fontId="0" fillId="0" borderId="5" xfId="0" applyFill="1" applyBorder="1" applyAlignment="1">
      <alignment horizontal="left" vertical="top" wrapText="1"/>
    </xf>
    <xf numFmtId="0" fontId="0" fillId="0" borderId="6" xfId="0" applyBorder="1" applyAlignment="1">
      <alignment horizontal="left" vertical="top" wrapText="1"/>
    </xf>
    <xf numFmtId="0" fontId="11" fillId="0" borderId="0" xfId="0" applyFont="1" applyAlignment="1">
      <alignment horizontal="left" vertical="top" wrapText="1"/>
    </xf>
    <xf numFmtId="0" fontId="16" fillId="0" borderId="0" xfId="0" applyFont="1" applyFill="1" applyBorder="1" applyAlignment="1"/>
    <xf numFmtId="0" fontId="0" fillId="0" borderId="6" xfId="0" applyBorder="1" applyAlignment="1">
      <alignment horizontal="left" vertical="top"/>
    </xf>
    <xf numFmtId="0" fontId="0" fillId="0" borderId="9" xfId="0" applyBorder="1" applyAlignment="1">
      <alignment horizontal="left" vertical="top"/>
    </xf>
    <xf numFmtId="0" fontId="0" fillId="0" borderId="5" xfId="0" applyBorder="1" applyAlignment="1">
      <alignment horizontal="left" vertical="top"/>
    </xf>
    <xf numFmtId="0" fontId="3" fillId="0" borderId="0" xfId="0" applyFont="1" applyFill="1" applyAlignment="1">
      <alignment horizontal="left" vertical="top" wrapText="1"/>
    </xf>
    <xf numFmtId="0" fontId="11" fillId="0" borderId="0" xfId="0" applyFont="1" applyAlignment="1">
      <alignment horizontal="left" vertical="top"/>
    </xf>
    <xf numFmtId="0" fontId="15" fillId="0" borderId="0" xfId="0" applyFont="1" applyFill="1" applyAlignment="1"/>
    <xf numFmtId="0" fontId="11" fillId="0" borderId="0" xfId="0" applyFont="1" applyFill="1" applyBorder="1" applyAlignment="1">
      <alignment horizontal="left" vertical="top" wrapText="1"/>
    </xf>
    <xf numFmtId="0" fontId="11" fillId="0" borderId="14" xfId="0" applyFont="1" applyFill="1" applyBorder="1" applyAlignment="1">
      <alignment horizontal="left" vertical="top" wrapText="1"/>
    </xf>
    <xf numFmtId="0" fontId="0" fillId="0" borderId="6" xfId="0" applyBorder="1" applyAlignment="1"/>
    <xf numFmtId="0" fontId="0" fillId="0" borderId="9" xfId="0" applyBorder="1" applyAlignment="1"/>
    <xf numFmtId="0" fontId="0" fillId="0" borderId="5" xfId="0" applyBorder="1" applyAlignment="1"/>
    <xf numFmtId="0" fontId="0" fillId="0" borderId="6" xfId="0" applyFill="1" applyBorder="1" applyAlignment="1" applyProtection="1">
      <protection locked="0"/>
    </xf>
    <xf numFmtId="0" fontId="0" fillId="0" borderId="9" xfId="0" applyFill="1" applyBorder="1" applyAlignment="1" applyProtection="1">
      <protection locked="0"/>
    </xf>
    <xf numFmtId="0" fontId="0" fillId="0" borderId="5" xfId="0" applyFill="1" applyBorder="1" applyAlignment="1" applyProtection="1">
      <protection locked="0"/>
    </xf>
    <xf numFmtId="0" fontId="0" fillId="0" borderId="6" xfId="0" applyFill="1" applyBorder="1" applyAlignment="1"/>
    <xf numFmtId="0" fontId="0" fillId="0" borderId="9" xfId="0" applyFill="1" applyBorder="1" applyAlignment="1"/>
    <xf numFmtId="0" fontId="0" fillId="0" borderId="5" xfId="0" applyFill="1" applyBorder="1" applyAlignment="1"/>
    <xf numFmtId="0" fontId="3" fillId="0" borderId="0" xfId="0" applyFont="1" applyAlignment="1">
      <alignment vertical="top" wrapText="1"/>
    </xf>
    <xf numFmtId="0" fontId="0" fillId="0" borderId="4" xfId="0" applyBorder="1" applyAlignment="1"/>
    <xf numFmtId="0" fontId="0" fillId="0" borderId="2" xfId="0" applyBorder="1" applyAlignment="1"/>
    <xf numFmtId="0" fontId="3" fillId="0" borderId="0" xfId="0" applyFont="1" applyBorder="1" applyAlignment="1">
      <alignment horizontal="left" vertical="top" wrapText="1"/>
    </xf>
    <xf numFmtId="0" fontId="4" fillId="0" borderId="0" xfId="0" applyFont="1" applyAlignment="1">
      <alignment wrapText="1"/>
    </xf>
    <xf numFmtId="0" fontId="4" fillId="0" borderId="9" xfId="0" applyFont="1" applyBorder="1" applyAlignment="1">
      <alignment wrapText="1"/>
    </xf>
    <xf numFmtId="0" fontId="3" fillId="0" borderId="2" xfId="0" applyFont="1" applyBorder="1" applyAlignment="1">
      <alignment horizontal="left" vertical="top" wrapText="1"/>
    </xf>
    <xf numFmtId="0" fontId="11" fillId="0" borderId="6" xfId="0" applyFont="1" applyBorder="1" applyAlignment="1"/>
    <xf numFmtId="0" fontId="11" fillId="0" borderId="9" xfId="0" applyFont="1" applyBorder="1" applyAlignment="1"/>
    <xf numFmtId="0" fontId="11" fillId="0" borderId="5" xfId="0" applyFont="1" applyBorder="1" applyAlignment="1"/>
    <xf numFmtId="0" fontId="17" fillId="0" borderId="0" xfId="0" applyFont="1" applyFill="1" applyAlignment="1">
      <alignment vertical="top" wrapText="1"/>
    </xf>
    <xf numFmtId="0" fontId="4" fillId="0" borderId="0" xfId="0" applyFont="1" applyAlignment="1">
      <alignment horizontal="left" vertical="top" wrapText="1"/>
    </xf>
    <xf numFmtId="0" fontId="11" fillId="0" borderId="10" xfId="0" applyFont="1" applyBorder="1" applyAlignment="1"/>
    <xf numFmtId="0" fontId="11" fillId="0" borderId="15" xfId="0" applyFont="1" applyBorder="1" applyAlignment="1"/>
    <xf numFmtId="0" fontId="11" fillId="0" borderId="11" xfId="0" applyFont="1" applyBorder="1" applyAlignment="1"/>
    <xf numFmtId="0" fontId="0" fillId="0" borderId="4" xfId="0" applyBorder="1" applyAlignment="1">
      <alignment horizontal="left" vertical="top" wrapText="1"/>
    </xf>
    <xf numFmtId="0" fontId="0" fillId="0" borderId="8" xfId="0" applyBorder="1" applyAlignment="1">
      <alignment horizontal="left" vertical="top" wrapText="1"/>
    </xf>
    <xf numFmtId="0" fontId="4" fillId="0" borderId="10" xfId="0" applyFont="1" applyBorder="1" applyAlignment="1">
      <alignment horizontal="left" vertical="top" wrapText="1"/>
    </xf>
    <xf numFmtId="0" fontId="4" fillId="0" borderId="15" xfId="0" applyFont="1" applyBorder="1" applyAlignment="1">
      <alignment horizontal="left" vertical="top" wrapText="1"/>
    </xf>
    <xf numFmtId="0" fontId="4" fillId="0" borderId="11" xfId="0" applyFont="1" applyBorder="1" applyAlignment="1">
      <alignment horizontal="left" vertical="top" wrapText="1"/>
    </xf>
    <xf numFmtId="0" fontId="16" fillId="0" borderId="6" xfId="0" applyFont="1" applyBorder="1" applyAlignment="1">
      <alignment horizontal="center" vertical="top" wrapText="1"/>
    </xf>
    <xf numFmtId="0" fontId="16" fillId="0" borderId="9" xfId="0" applyFont="1" applyBorder="1" applyAlignment="1">
      <alignment horizontal="center" vertical="top" wrapText="1"/>
    </xf>
    <xf numFmtId="0" fontId="16" fillId="0" borderId="5" xfId="0" applyFont="1" applyBorder="1" applyAlignment="1">
      <alignment horizontal="center" vertical="top" wrapText="1"/>
    </xf>
    <xf numFmtId="0" fontId="11" fillId="0" borderId="0" xfId="0" applyFont="1" applyFill="1" applyBorder="1" applyAlignment="1">
      <alignment vertical="top" wrapText="1"/>
    </xf>
    <xf numFmtId="0" fontId="15" fillId="0" borderId="0" xfId="0" applyFont="1" applyFill="1" applyBorder="1" applyAlignment="1"/>
    <xf numFmtId="0" fontId="11" fillId="0" borderId="7" xfId="0" applyFont="1" applyFill="1" applyBorder="1" applyAlignment="1"/>
    <xf numFmtId="0" fontId="11" fillId="0" borderId="14" xfId="0" applyFont="1" applyFill="1" applyBorder="1" applyAlignment="1"/>
    <xf numFmtId="0" fontId="4" fillId="0" borderId="4" xfId="0" applyFont="1" applyBorder="1" applyAlignment="1">
      <alignment horizontal="left" vertical="top" wrapText="1"/>
    </xf>
    <xf numFmtId="0" fontId="4" fillId="0" borderId="2" xfId="0" applyFont="1" applyBorder="1" applyAlignment="1">
      <alignment horizontal="left" vertical="top" wrapText="1"/>
    </xf>
    <xf numFmtId="0" fontId="4" fillId="0" borderId="8" xfId="0" applyFont="1" applyBorder="1" applyAlignment="1">
      <alignment horizontal="left" vertical="top" wrapText="1"/>
    </xf>
    <xf numFmtId="0" fontId="0" fillId="0" borderId="6" xfId="0" applyBorder="1" applyAlignment="1">
      <alignment horizontal="left"/>
    </xf>
    <xf numFmtId="0" fontId="0" fillId="0" borderId="5" xfId="0" applyBorder="1" applyAlignment="1">
      <alignment horizontal="left"/>
    </xf>
    <xf numFmtId="0" fontId="4" fillId="0" borderId="0" xfId="0" applyFont="1" applyAlignment="1">
      <alignment vertical="top" wrapText="1"/>
    </xf>
    <xf numFmtId="0" fontId="4" fillId="0" borderId="2" xfId="0" applyFont="1" applyBorder="1" applyAlignment="1">
      <alignment horizontal="left" vertical="top"/>
    </xf>
    <xf numFmtId="0" fontId="0" fillId="0" borderId="2" xfId="0" applyBorder="1" applyAlignment="1">
      <alignment horizontal="left" vertical="top"/>
    </xf>
    <xf numFmtId="0" fontId="4" fillId="0" borderId="1" xfId="0" applyFont="1" applyBorder="1" applyAlignment="1">
      <alignment horizontal="left" vertical="top" wrapText="1"/>
    </xf>
    <xf numFmtId="0" fontId="7" fillId="0" borderId="0" xfId="0" applyFont="1" applyAlignment="1">
      <alignment horizontal="left" vertical="top"/>
    </xf>
    <xf numFmtId="0" fontId="0" fillId="0" borderId="0" xfId="0" applyAlignment="1">
      <alignment horizontal="left" vertical="top"/>
    </xf>
    <xf numFmtId="0" fontId="4" fillId="0" borderId="0" xfId="0" applyFont="1" applyAlignment="1">
      <alignment horizontal="left" vertical="top"/>
    </xf>
    <xf numFmtId="0" fontId="3" fillId="0" borderId="2" xfId="0" applyFont="1" applyBorder="1" applyAlignment="1">
      <alignment horizontal="left" vertical="center" wrapText="1"/>
    </xf>
    <xf numFmtId="0" fontId="0" fillId="0" borderId="2" xfId="0" applyBorder="1" applyAlignment="1">
      <alignment horizontal="left" vertical="center" wrapText="1"/>
    </xf>
    <xf numFmtId="0" fontId="0" fillId="0" borderId="12" xfId="0" applyBorder="1" applyAlignment="1"/>
    <xf numFmtId="0" fontId="0" fillId="0" borderId="1" xfId="0" applyBorder="1" applyAlignment="1"/>
    <xf numFmtId="0" fontId="20" fillId="0" borderId="12" xfId="0" applyFont="1" applyBorder="1" applyAlignment="1">
      <alignment wrapText="1"/>
    </xf>
    <xf numFmtId="0" fontId="20" fillId="0" borderId="1" xfId="0" applyFont="1" applyBorder="1" applyAlignment="1">
      <alignment wrapText="1"/>
    </xf>
    <xf numFmtId="0" fontId="0" fillId="2" borderId="1" xfId="0" applyFill="1" applyBorder="1" applyAlignment="1"/>
    <xf numFmtId="0" fontId="0" fillId="0" borderId="1" xfId="0" applyFill="1" applyBorder="1" applyAlignment="1">
      <alignment horizontal="left" vertical="top" wrapText="1"/>
    </xf>
    <xf numFmtId="0" fontId="0" fillId="0" borderId="1" xfId="0" applyFill="1" applyBorder="1" applyAlignment="1"/>
    <xf numFmtId="0" fontId="4" fillId="0" borderId="2" xfId="0" applyFont="1" applyFill="1" applyBorder="1" applyAlignment="1">
      <alignment horizontal="left" vertical="top" wrapText="1"/>
    </xf>
    <xf numFmtId="0" fontId="0" fillId="0" borderId="2" xfId="0" applyFill="1" applyBorder="1" applyAlignment="1">
      <alignment wrapText="1"/>
    </xf>
    <xf numFmtId="0" fontId="3" fillId="0" borderId="0" xfId="0" applyFont="1" applyAlignment="1">
      <alignment horizontal="left" vertical="top" wrapText="1"/>
    </xf>
    <xf numFmtId="0" fontId="0" fillId="0" borderId="0" xfId="0" applyAlignment="1">
      <alignment wrapText="1"/>
    </xf>
    <xf numFmtId="0" fontId="0" fillId="0" borderId="4" xfId="0" applyBorder="1" applyAlignment="1">
      <alignment horizontal="left" vertical="top"/>
    </xf>
    <xf numFmtId="0" fontId="0" fillId="0" borderId="8" xfId="0" applyBorder="1" applyAlignment="1">
      <alignment horizontal="left" vertical="top"/>
    </xf>
    <xf numFmtId="49" fontId="4" fillId="0" borderId="6" xfId="0" applyNumberFormat="1" applyFont="1" applyBorder="1" applyAlignment="1">
      <alignment horizontal="center" vertical="center"/>
    </xf>
    <xf numFmtId="49" fontId="4" fillId="0" borderId="5" xfId="0" applyNumberFormat="1" applyFont="1" applyBorder="1" applyAlignment="1">
      <alignment horizontal="center" vertical="center"/>
    </xf>
    <xf numFmtId="0" fontId="4" fillId="0" borderId="1" xfId="0" applyFont="1" applyBorder="1" applyAlignment="1">
      <alignment horizontal="center" vertical="center" wrapText="1"/>
    </xf>
    <xf numFmtId="0" fontId="4" fillId="0" borderId="2" xfId="0" applyFont="1" applyBorder="1" applyAlignment="1">
      <alignment wrapText="1"/>
    </xf>
    <xf numFmtId="0" fontId="4" fillId="0" borderId="0" xfId="0" applyFont="1" applyBorder="1" applyAlignment="1">
      <alignment wrapText="1"/>
    </xf>
    <xf numFmtId="0" fontId="4" fillId="0" borderId="6" xfId="0" applyFont="1" applyBorder="1" applyAlignment="1">
      <alignment horizontal="center" vertical="center" wrapText="1"/>
    </xf>
    <xf numFmtId="0" fontId="4" fillId="0" borderId="5" xfId="0" applyFont="1" applyBorder="1" applyAlignment="1">
      <alignment horizontal="center" vertical="center" wrapText="1"/>
    </xf>
    <xf numFmtId="0" fontId="47" fillId="0" borderId="0" xfId="0" applyFont="1" applyBorder="1" applyAlignment="1"/>
    <xf numFmtId="0" fontId="49" fillId="0" borderId="0" xfId="0" applyFont="1" applyAlignment="1">
      <alignment horizontal="left" vertical="top" wrapText="1"/>
    </xf>
    <xf numFmtId="0" fontId="47" fillId="0" borderId="0" xfId="0" applyFont="1" applyAlignment="1">
      <alignment horizontal="left" vertical="top" wrapText="1"/>
    </xf>
    <xf numFmtId="0" fontId="47" fillId="0" borderId="6" xfId="0" applyFont="1" applyBorder="1" applyAlignment="1">
      <alignment horizontal="left" vertical="top" wrapText="1"/>
    </xf>
    <xf numFmtId="0" fontId="47" fillId="0" borderId="5" xfId="0" applyFont="1" applyBorder="1" applyAlignment="1">
      <alignment horizontal="left" vertical="top" wrapText="1"/>
    </xf>
    <xf numFmtId="0" fontId="49" fillId="2" borderId="6" xfId="0" applyFont="1" applyFill="1" applyBorder="1" applyAlignment="1"/>
    <xf numFmtId="0" fontId="47" fillId="0" borderId="5" xfId="0" applyFont="1" applyBorder="1" applyAlignment="1"/>
    <xf numFmtId="0" fontId="47" fillId="0" borderId="10" xfId="0" applyFont="1" applyBorder="1" applyAlignment="1">
      <alignment horizontal="left" vertical="top" wrapText="1"/>
    </xf>
    <xf numFmtId="0" fontId="47" fillId="0" borderId="15" xfId="0" applyFont="1" applyBorder="1" applyAlignment="1">
      <alignment horizontal="left" vertical="top" wrapText="1"/>
    </xf>
    <xf numFmtId="0" fontId="47" fillId="0" borderId="11" xfId="0" applyFont="1" applyBorder="1" applyAlignment="1">
      <alignment horizontal="left" vertical="top" wrapText="1"/>
    </xf>
    <xf numFmtId="0" fontId="47" fillId="0" borderId="4" xfId="0" applyFont="1" applyBorder="1" applyAlignment="1">
      <alignment horizontal="left" vertical="top" wrapText="1"/>
    </xf>
    <xf numFmtId="0" fontId="47" fillId="0" borderId="2" xfId="0" applyFont="1" applyBorder="1" applyAlignment="1">
      <alignment horizontal="left" vertical="top" wrapText="1"/>
    </xf>
    <xf numFmtId="0" fontId="47" fillId="0" borderId="8" xfId="0" applyFont="1" applyBorder="1" applyAlignment="1">
      <alignment horizontal="left" vertical="top" wrapText="1"/>
    </xf>
    <xf numFmtId="0" fontId="4" fillId="0" borderId="7" xfId="0" applyFont="1" applyBorder="1" applyAlignment="1">
      <alignment horizontal="left" vertical="top" wrapText="1"/>
    </xf>
    <xf numFmtId="0" fontId="47" fillId="0" borderId="2" xfId="0" applyFont="1" applyFill="1" applyBorder="1" applyAlignment="1">
      <alignment horizontal="left" vertical="top" wrapText="1"/>
    </xf>
    <xf numFmtId="0" fontId="47" fillId="3" borderId="1" xfId="0" applyFont="1" applyFill="1" applyBorder="1" applyAlignment="1">
      <alignment horizontal="left" vertical="top" wrapText="1"/>
    </xf>
    <xf numFmtId="0" fontId="47" fillId="4" borderId="6" xfId="0" applyFont="1" applyFill="1" applyBorder="1" applyAlignment="1">
      <alignment horizontal="left" vertical="top" wrapText="1"/>
    </xf>
    <xf numFmtId="0" fontId="47" fillId="0" borderId="6" xfId="0" applyFont="1" applyFill="1" applyBorder="1" applyAlignment="1">
      <alignment horizontal="left" vertical="top" wrapText="1"/>
    </xf>
    <xf numFmtId="0" fontId="47" fillId="0" borderId="5" xfId="0" applyFont="1" applyFill="1" applyBorder="1" applyAlignment="1">
      <alignment horizontal="left" vertical="top" wrapText="1"/>
    </xf>
    <xf numFmtId="0" fontId="47" fillId="4" borderId="5" xfId="0" applyFont="1" applyFill="1" applyBorder="1" applyAlignment="1">
      <alignment horizontal="left" vertical="top" wrapText="1"/>
    </xf>
    <xf numFmtId="0" fontId="0" fillId="0" borderId="6" xfId="0" applyFill="1" applyBorder="1" applyAlignment="1">
      <alignment horizontal="left" vertical="top"/>
    </xf>
    <xf numFmtId="0" fontId="0" fillId="0" borderId="1" xfId="0" applyBorder="1" applyAlignment="1">
      <alignment horizontal="left" vertical="top"/>
    </xf>
    <xf numFmtId="0" fontId="0" fillId="0" borderId="10" xfId="0" applyBorder="1" applyAlignment="1">
      <alignment horizontal="left" vertical="top" wrapText="1"/>
    </xf>
    <xf numFmtId="0" fontId="0" fillId="0" borderId="15" xfId="0" applyBorder="1" applyAlignment="1">
      <alignment horizontal="left" vertical="top" wrapText="1"/>
    </xf>
    <xf numFmtId="0" fontId="0" fillId="0" borderId="11" xfId="0" applyBorder="1" applyAlignment="1">
      <alignment horizontal="left" vertical="top" wrapText="1"/>
    </xf>
    <xf numFmtId="0" fontId="4" fillId="4" borderId="0" xfId="0" applyFont="1" applyFill="1" applyAlignment="1">
      <alignment horizontal="left" vertical="top"/>
    </xf>
    <xf numFmtId="0" fontId="0" fillId="0" borderId="1" xfId="0" applyBorder="1"/>
    <xf numFmtId="0" fontId="4" fillId="0" borderId="1" xfId="0" applyFont="1" applyFill="1" applyBorder="1" applyAlignment="1">
      <alignment horizontal="left" vertical="top" wrapText="1"/>
    </xf>
    <xf numFmtId="0" fontId="3" fillId="0" borderId="2" xfId="0" applyFont="1" applyFill="1" applyBorder="1" applyAlignment="1">
      <alignment horizontal="left" vertical="top" wrapText="1"/>
    </xf>
    <xf numFmtId="0" fontId="7" fillId="0" borderId="0" xfId="0" applyFont="1" applyAlignment="1">
      <alignment horizontal="left" vertical="top" wrapText="1"/>
    </xf>
    <xf numFmtId="0" fontId="0" fillId="0" borderId="9" xfId="0" applyFill="1" applyBorder="1" applyAlignment="1">
      <alignment horizontal="left" vertical="top" wrapText="1"/>
    </xf>
    <xf numFmtId="0" fontId="22" fillId="0" borderId="6" xfId="0" applyFont="1" applyBorder="1" applyAlignment="1">
      <alignment horizontal="left" vertical="top" wrapText="1"/>
    </xf>
    <xf numFmtId="0" fontId="22" fillId="0" borderId="9" xfId="0" applyFont="1" applyBorder="1" applyAlignment="1">
      <alignment horizontal="left" vertical="top" wrapText="1"/>
    </xf>
    <xf numFmtId="0" fontId="22" fillId="0" borderId="5" xfId="0" applyFont="1" applyBorder="1" applyAlignment="1">
      <alignment horizontal="left" vertical="top" wrapText="1"/>
    </xf>
    <xf numFmtId="0" fontId="10" fillId="2" borderId="6" xfId="0" applyFont="1" applyFill="1" applyBorder="1"/>
    <xf numFmtId="0" fontId="10" fillId="2" borderId="9" xfId="0" applyFont="1" applyFill="1" applyBorder="1"/>
    <xf numFmtId="0" fontId="10" fillId="2" borderId="5" xfId="0" applyFont="1" applyFill="1" applyBorder="1"/>
    <xf numFmtId="0" fontId="0" fillId="2" borderId="6" xfId="0" applyFill="1" applyBorder="1"/>
    <xf numFmtId="0" fontId="0" fillId="2" borderId="9" xfId="0" applyFill="1" applyBorder="1"/>
    <xf numFmtId="0" fontId="0" fillId="2" borderId="5" xfId="0" applyFill="1" applyBorder="1"/>
    <xf numFmtId="0" fontId="0" fillId="0" borderId="1" xfId="0" applyBorder="1" applyAlignment="1">
      <alignment horizontal="left" vertical="center"/>
    </xf>
    <xf numFmtId="0" fontId="11" fillId="2" borderId="1" xfId="0" applyFont="1" applyFill="1" applyBorder="1" applyAlignment="1">
      <alignment horizontal="left" vertical="top" wrapText="1"/>
    </xf>
    <xf numFmtId="0" fontId="0" fillId="2" borderId="1" xfId="0" applyFill="1" applyBorder="1" applyAlignment="1">
      <alignment horizontal="left" vertical="top" wrapText="1"/>
    </xf>
    <xf numFmtId="0" fontId="11" fillId="0" borderId="1" xfId="0" applyFont="1" applyBorder="1" applyAlignment="1">
      <alignment horizontal="left" vertical="top" wrapText="1"/>
    </xf>
    <xf numFmtId="0" fontId="12" fillId="0" borderId="0" xfId="0" applyFont="1" applyFill="1" applyAlignment="1">
      <alignment wrapText="1"/>
    </xf>
    <xf numFmtId="0" fontId="0" fillId="0" borderId="0" xfId="0" applyFill="1" applyAlignment="1">
      <alignment wrapText="1"/>
    </xf>
    <xf numFmtId="0" fontId="16" fillId="0" borderId="0" xfId="0" applyFont="1" applyFill="1" applyAlignment="1">
      <alignment wrapText="1"/>
    </xf>
    <xf numFmtId="0" fontId="4" fillId="0" borderId="0" xfId="0" applyFont="1" applyFill="1" applyAlignment="1">
      <alignment wrapText="1"/>
    </xf>
    <xf numFmtId="0" fontId="0" fillId="0" borderId="9" xfId="0" applyFill="1" applyBorder="1" applyAlignment="1">
      <alignment wrapText="1"/>
    </xf>
    <xf numFmtId="0" fontId="0" fillId="0" borderId="5" xfId="0" applyFill="1" applyBorder="1" applyAlignment="1">
      <alignment wrapText="1"/>
    </xf>
    <xf numFmtId="0" fontId="0" fillId="0" borderId="15" xfId="0" applyFill="1" applyBorder="1" applyAlignment="1">
      <alignment wrapText="1"/>
    </xf>
    <xf numFmtId="0" fontId="0" fillId="0" borderId="11" xfId="0" applyFill="1" applyBorder="1" applyAlignment="1">
      <alignment wrapText="1"/>
    </xf>
    <xf numFmtId="0" fontId="0" fillId="2" borderId="1" xfId="0" applyFill="1" applyBorder="1"/>
    <xf numFmtId="0" fontId="20" fillId="0" borderId="1" xfId="0" applyFont="1" applyFill="1" applyBorder="1" applyAlignment="1">
      <alignment vertical="top" wrapText="1"/>
    </xf>
    <xf numFmtId="0" fontId="20" fillId="0" borderId="0" xfId="0" applyFont="1" applyAlignment="1">
      <alignment horizontal="left" vertical="top" wrapText="1"/>
    </xf>
    <xf numFmtId="0" fontId="26" fillId="0" borderId="0" xfId="0" applyFont="1" applyFill="1" applyAlignment="1">
      <alignment horizontal="left" vertical="top" wrapText="1"/>
    </xf>
    <xf numFmtId="0" fontId="20" fillId="0" borderId="0" xfId="0" applyFont="1" applyFill="1" applyAlignment="1">
      <alignment horizontal="left" vertical="top" wrapText="1"/>
    </xf>
    <xf numFmtId="0" fontId="26" fillId="4" borderId="0" xfId="0" applyFont="1" applyFill="1" applyAlignment="1">
      <alignment horizontal="left" vertical="top" wrapText="1"/>
    </xf>
    <xf numFmtId="0" fontId="26" fillId="0" borderId="0" xfId="0" applyFont="1" applyAlignment="1">
      <alignment horizontal="left" vertical="top" wrapText="1"/>
    </xf>
    <xf numFmtId="0" fontId="3" fillId="0" borderId="0" xfId="0" applyFont="1" applyFill="1" applyAlignment="1">
      <alignment vertical="top" wrapText="1"/>
    </xf>
    <xf numFmtId="0" fontId="0" fillId="0" borderId="0" xfId="0" applyFill="1" applyAlignment="1">
      <alignment vertical="top" wrapText="1"/>
    </xf>
    <xf numFmtId="0" fontId="49" fillId="0" borderId="6" xfId="0" applyFont="1" applyBorder="1" applyAlignment="1"/>
    <xf numFmtId="0" fontId="49" fillId="0" borderId="9" xfId="0" applyFont="1" applyBorder="1" applyAlignment="1"/>
    <xf numFmtId="0" fontId="49" fillId="0" borderId="5" xfId="0" applyFont="1" applyBorder="1" applyAlignment="1"/>
    <xf numFmtId="0" fontId="22" fillId="0" borderId="0" xfId="0" applyFont="1" applyAlignment="1">
      <alignment horizontal="left" vertical="top" wrapText="1"/>
    </xf>
    <xf numFmtId="0" fontId="0" fillId="0" borderId="0" xfId="0"/>
    <xf numFmtId="0" fontId="3" fillId="0" borderId="1" xfId="0" applyFont="1" applyBorder="1" applyAlignment="1">
      <alignment horizontal="center" vertical="center" wrapText="1"/>
    </xf>
    <xf numFmtId="0" fontId="3" fillId="0" borderId="0" xfId="0" applyFont="1" applyAlignment="1">
      <alignment horizontal="left" vertical="top"/>
    </xf>
    <xf numFmtId="0" fontId="4" fillId="0" borderId="1" xfId="0" applyFont="1" applyBorder="1" applyAlignment="1">
      <alignment vertical="top"/>
    </xf>
    <xf numFmtId="0" fontId="3" fillId="0" borderId="0" xfId="0" applyFont="1" applyAlignment="1">
      <alignment horizontal="center" vertical="center"/>
    </xf>
    <xf numFmtId="0" fontId="0" fillId="0" borderId="0" xfId="0" applyAlignment="1">
      <alignment horizontal="center" vertical="center"/>
    </xf>
    <xf numFmtId="0" fontId="3" fillId="0" borderId="2" xfId="0" applyFont="1" applyBorder="1" applyAlignment="1">
      <alignment horizontal="center" vertical="center"/>
    </xf>
    <xf numFmtId="0" fontId="2" fillId="6" borderId="0" xfId="0" applyFont="1" applyFill="1" applyAlignment="1">
      <alignment horizontal="center" vertical="center"/>
    </xf>
    <xf numFmtId="0" fontId="47" fillId="0" borderId="0" xfId="0" applyFont="1" applyFill="1" applyAlignment="1"/>
    <xf numFmtId="0" fontId="2" fillId="10" borderId="0" xfId="0" applyFont="1" applyFill="1" applyAlignment="1">
      <alignment horizontal="center" vertical="center"/>
    </xf>
    <xf numFmtId="0" fontId="2" fillId="7" borderId="0" xfId="0" applyFont="1" applyFill="1" applyAlignment="1">
      <alignment horizontal="center" vertical="center"/>
    </xf>
    <xf numFmtId="0" fontId="47" fillId="0" borderId="9" xfId="0" applyFont="1" applyBorder="1" applyAlignment="1">
      <alignment horizontal="left" vertical="top" wrapText="1"/>
    </xf>
    <xf numFmtId="0" fontId="47" fillId="0" borderId="0" xfId="0" applyFont="1" applyAlignment="1">
      <alignment horizontal="left" vertical="center" wrapText="1"/>
    </xf>
    <xf numFmtId="0" fontId="49" fillId="0" borderId="0" xfId="0" applyFont="1" applyAlignment="1">
      <alignment horizontal="left" vertical="center"/>
    </xf>
    <xf numFmtId="0" fontId="47" fillId="0" borderId="0" xfId="0" applyFont="1" applyAlignment="1">
      <alignment horizontal="left" vertical="center"/>
    </xf>
    <xf numFmtId="0" fontId="47" fillId="0" borderId="1" xfId="0" applyFont="1" applyBorder="1" applyAlignment="1">
      <alignment horizontal="left" vertical="center" wrapText="1"/>
    </xf>
    <xf numFmtId="0" fontId="49" fillId="0" borderId="1" xfId="0" applyFont="1" applyBorder="1" applyAlignment="1">
      <alignment horizontal="left" vertical="center" wrapText="1"/>
    </xf>
    <xf numFmtId="0" fontId="47" fillId="0" borderId="6" xfId="0" applyFont="1" applyBorder="1" applyAlignment="1">
      <alignment horizontal="left" vertical="center" wrapText="1"/>
    </xf>
    <xf numFmtId="0" fontId="47" fillId="0" borderId="9" xfId="0" applyFont="1" applyBorder="1" applyAlignment="1">
      <alignment horizontal="left" vertical="center" wrapText="1"/>
    </xf>
    <xf numFmtId="0" fontId="47" fillId="0" borderId="5" xfId="0" applyFont="1" applyBorder="1" applyAlignment="1">
      <alignment horizontal="left" vertical="center" wrapText="1"/>
    </xf>
    <xf numFmtId="0" fontId="2" fillId="8" borderId="0" xfId="0" applyFont="1" applyFill="1" applyAlignment="1">
      <alignment horizontal="center" vertical="center"/>
    </xf>
    <xf numFmtId="0" fontId="47" fillId="0" borderId="0" xfId="0" applyFont="1" applyAlignment="1"/>
    <xf numFmtId="0" fontId="47" fillId="0" borderId="1" xfId="0" applyFont="1" applyFill="1" applyBorder="1" applyAlignment="1">
      <alignment vertical="center"/>
    </xf>
    <xf numFmtId="0" fontId="49" fillId="0" borderId="2" xfId="0" applyFont="1" applyFill="1" applyBorder="1" applyAlignment="1">
      <alignment horizontal="left" vertical="center" wrapText="1"/>
    </xf>
    <xf numFmtId="0" fontId="47" fillId="0" borderId="2" xfId="0" applyFont="1" applyFill="1" applyBorder="1" applyAlignment="1">
      <alignment horizontal="left" vertical="center" wrapText="1"/>
    </xf>
    <xf numFmtId="0" fontId="47" fillId="2" borderId="1" xfId="0" applyFont="1" applyFill="1" applyBorder="1" applyAlignment="1">
      <alignment vertical="center"/>
    </xf>
    <xf numFmtId="0" fontId="47" fillId="0" borderId="1" xfId="0" applyFont="1" applyBorder="1" applyAlignment="1">
      <alignment vertical="center"/>
    </xf>
    <xf numFmtId="0" fontId="47" fillId="0" borderId="6" xfId="0" applyFont="1" applyFill="1" applyBorder="1" applyAlignment="1"/>
    <xf numFmtId="0" fontId="47" fillId="0" borderId="5" xfId="0" applyFont="1" applyFill="1" applyBorder="1" applyAlignment="1"/>
    <xf numFmtId="0" fontId="47" fillId="0" borderId="6" xfId="0" applyFont="1" applyFill="1" applyBorder="1" applyAlignment="1">
      <alignment vertical="center" wrapText="1"/>
    </xf>
    <xf numFmtId="0" fontId="47" fillId="0" borderId="5" xfId="0" applyFont="1" applyFill="1" applyBorder="1" applyAlignment="1">
      <alignment vertical="center" wrapText="1"/>
    </xf>
    <xf numFmtId="0" fontId="49" fillId="0" borderId="1" xfId="0" applyFont="1" applyBorder="1" applyAlignment="1">
      <alignment vertical="center"/>
    </xf>
    <xf numFmtId="0" fontId="2" fillId="11" borderId="0" xfId="0" applyFont="1" applyFill="1" applyAlignment="1">
      <alignment horizontal="center" vertical="center"/>
    </xf>
    <xf numFmtId="0" fontId="2" fillId="12" borderId="0" xfId="0" applyFont="1" applyFill="1" applyAlignment="1">
      <alignment horizontal="center" vertical="center"/>
    </xf>
    <xf numFmtId="0" fontId="0" fillId="0" borderId="14" xfId="0" applyFill="1" applyBorder="1" applyAlignment="1"/>
    <xf numFmtId="0" fontId="0" fillId="0" borderId="0" xfId="0" applyFill="1" applyBorder="1" applyAlignment="1"/>
    <xf numFmtId="0" fontId="4" fillId="0" borderId="3" xfId="0" applyFont="1" applyBorder="1" applyAlignment="1">
      <alignment horizontal="left" vertical="top" wrapText="1"/>
    </xf>
    <xf numFmtId="0" fontId="3" fillId="0" borderId="15" xfId="0" applyFont="1" applyBorder="1" applyAlignment="1">
      <alignment horizontal="left" vertical="top" wrapText="1"/>
    </xf>
    <xf numFmtId="0" fontId="0" fillId="10" borderId="0" xfId="0" applyFill="1" applyAlignment="1">
      <alignment horizontal="center" vertical="center"/>
    </xf>
    <xf numFmtId="0" fontId="0" fillId="0" borderId="0" xfId="0" applyBorder="1" applyAlignment="1">
      <alignment horizontal="left" vertical="top" wrapText="1"/>
    </xf>
    <xf numFmtId="0" fontId="16" fillId="2" borderId="1" xfId="0" applyFont="1" applyFill="1" applyBorder="1" applyAlignment="1"/>
    <xf numFmtId="0" fontId="4" fillId="0" borderId="0" xfId="0" applyFont="1" applyBorder="1" applyAlignment="1">
      <alignment horizontal="left" vertical="top" wrapText="1"/>
    </xf>
    <xf numFmtId="0" fontId="11" fillId="0" borderId="1" xfId="0" applyFont="1" applyBorder="1" applyAlignment="1"/>
    <xf numFmtId="0" fontId="3" fillId="0" borderId="0" xfId="0" applyFont="1" applyAlignment="1">
      <alignment wrapText="1"/>
    </xf>
    <xf numFmtId="0" fontId="11" fillId="0" borderId="19" xfId="0" applyFont="1" applyBorder="1" applyAlignment="1"/>
    <xf numFmtId="0" fontId="0" fillId="0" borderId="19" xfId="0" applyBorder="1" applyAlignment="1"/>
    <xf numFmtId="0" fontId="0" fillId="0" borderId="2" xfId="0" applyBorder="1" applyAlignment="1">
      <alignment vertical="top" wrapText="1"/>
    </xf>
    <xf numFmtId="0" fontId="4" fillId="0" borderId="11" xfId="0" applyFont="1" applyBorder="1" applyAlignment="1">
      <alignment wrapText="1"/>
    </xf>
    <xf numFmtId="0" fontId="0" fillId="0" borderId="3" xfId="0" applyBorder="1" applyAlignment="1">
      <alignment wrapText="1"/>
    </xf>
    <xf numFmtId="0" fontId="0" fillId="0" borderId="10" xfId="0" applyBorder="1" applyAlignment="1">
      <alignment wrapText="1"/>
    </xf>
    <xf numFmtId="0" fontId="0" fillId="0" borderId="9" xfId="0" applyBorder="1" applyAlignment="1">
      <alignment horizontal="center" vertical="top" wrapText="1"/>
    </xf>
    <xf numFmtId="0" fontId="0" fillId="0" borderId="9" xfId="0" applyBorder="1" applyAlignment="1">
      <alignment wrapText="1"/>
    </xf>
    <xf numFmtId="0" fontId="0" fillId="0" borderId="5" xfId="0" applyBorder="1" applyAlignment="1">
      <alignment wrapText="1"/>
    </xf>
    <xf numFmtId="0" fontId="0" fillId="0" borderId="11" xfId="0" applyBorder="1" applyAlignment="1">
      <alignment horizontal="left" vertical="top"/>
    </xf>
    <xf numFmtId="0" fontId="13" fillId="0" borderId="0" xfId="0" applyFont="1" applyFill="1" applyAlignment="1">
      <alignment vertical="top" wrapText="1"/>
    </xf>
    <xf numFmtId="0" fontId="4" fillId="0" borderId="0" xfId="0" applyFont="1" applyFill="1" applyAlignment="1">
      <alignment horizontal="left" vertical="top" wrapText="1"/>
    </xf>
    <xf numFmtId="0" fontId="0" fillId="0" borderId="15" xfId="0" applyBorder="1" applyAlignment="1"/>
    <xf numFmtId="0" fontId="0" fillId="0" borderId="11" xfId="0" applyBorder="1" applyAlignment="1"/>
    <xf numFmtId="0" fontId="0" fillId="0" borderId="8" xfId="0" applyBorder="1" applyAlignment="1"/>
    <xf numFmtId="0" fontId="0" fillId="0" borderId="10" xfId="0" applyBorder="1" applyAlignment="1">
      <alignment horizontal="left"/>
    </xf>
    <xf numFmtId="0" fontId="0" fillId="0" borderId="11" xfId="0" applyBorder="1" applyAlignment="1">
      <alignment horizontal="left"/>
    </xf>
    <xf numFmtId="0" fontId="4" fillId="0" borderId="12" xfId="0" applyFont="1" applyBorder="1" applyAlignment="1">
      <alignment horizontal="left" vertical="top" wrapText="1"/>
    </xf>
    <xf numFmtId="0" fontId="0" fillId="0" borderId="12" xfId="0" applyBorder="1" applyAlignment="1">
      <alignment horizontal="left" vertical="top" wrapText="1"/>
    </xf>
    <xf numFmtId="0" fontId="0" fillId="7" borderId="0" xfId="0" applyFill="1" applyAlignment="1">
      <alignment horizontal="center" vertical="center"/>
    </xf>
    <xf numFmtId="0" fontId="47" fillId="0" borderId="11" xfId="0" applyFont="1" applyBorder="1" applyAlignment="1">
      <alignment wrapText="1"/>
    </xf>
    <xf numFmtId="0" fontId="47" fillId="0" borderId="3" xfId="0" applyFont="1" applyBorder="1" applyAlignment="1">
      <alignment wrapText="1"/>
    </xf>
    <xf numFmtId="0" fontId="47" fillId="0" borderId="10" xfId="0" applyFont="1" applyBorder="1" applyAlignment="1">
      <alignment wrapText="1"/>
    </xf>
    <xf numFmtId="0" fontId="49" fillId="0" borderId="6" xfId="0" applyFont="1" applyBorder="1" applyAlignment="1">
      <alignment horizontal="center" vertical="top" wrapText="1"/>
    </xf>
    <xf numFmtId="0" fontId="47" fillId="0" borderId="9" xfId="0" applyFont="1" applyBorder="1" applyAlignment="1">
      <alignment horizontal="center" vertical="top" wrapText="1"/>
    </xf>
    <xf numFmtId="0" fontId="47" fillId="0" borderId="9" xfId="0" applyFont="1" applyBorder="1" applyAlignment="1">
      <alignment wrapText="1"/>
    </xf>
    <xf numFmtId="0" fontId="47" fillId="0" borderId="5" xfId="0" applyFont="1" applyBorder="1" applyAlignment="1">
      <alignment wrapText="1"/>
    </xf>
    <xf numFmtId="0" fontId="47" fillId="0" borderId="0" xfId="0" applyFont="1" applyFill="1" applyBorder="1" applyAlignment="1">
      <alignment vertical="top" wrapText="1"/>
    </xf>
    <xf numFmtId="0" fontId="47" fillId="0" borderId="0" xfId="0" applyFont="1" applyFill="1" applyBorder="1" applyAlignment="1">
      <alignment horizontal="left" vertical="top" wrapText="1"/>
    </xf>
    <xf numFmtId="0" fontId="49" fillId="0" borderId="0" xfId="0" applyFont="1" applyFill="1" applyBorder="1" applyAlignment="1"/>
    <xf numFmtId="0" fontId="47" fillId="0" borderId="0" xfId="0" applyFont="1" applyFill="1" applyBorder="1" applyAlignment="1"/>
    <xf numFmtId="0" fontId="47" fillId="0" borderId="11" xfId="0" applyFont="1" applyBorder="1" applyAlignment="1">
      <alignment horizontal="left" vertical="top"/>
    </xf>
    <xf numFmtId="0" fontId="47" fillId="0" borderId="2" xfId="0" applyFont="1" applyBorder="1" applyAlignment="1">
      <alignment horizontal="left" vertical="top"/>
    </xf>
    <xf numFmtId="0" fontId="47" fillId="0" borderId="8" xfId="0" applyFont="1" applyBorder="1" applyAlignment="1">
      <alignment horizontal="left" vertical="top"/>
    </xf>
    <xf numFmtId="0" fontId="59" fillId="0" borderId="0" xfId="0" applyFont="1" applyFill="1" applyAlignment="1">
      <alignment vertical="top" wrapText="1"/>
    </xf>
    <xf numFmtId="0" fontId="67" fillId="0" borderId="0" xfId="0" applyFont="1" applyFill="1" applyAlignment="1">
      <alignment vertical="top" wrapText="1"/>
    </xf>
    <xf numFmtId="0" fontId="47" fillId="0" borderId="9" xfId="0" applyFont="1" applyFill="1" applyBorder="1" applyAlignment="1"/>
    <xf numFmtId="0" fontId="49" fillId="0" borderId="0" xfId="0" applyFont="1" applyFill="1" applyAlignment="1">
      <alignment horizontal="left" vertical="top" wrapText="1"/>
    </xf>
    <xf numFmtId="0" fontId="47" fillId="0" borderId="0" xfId="0" applyFont="1" applyFill="1" applyAlignment="1">
      <alignment horizontal="left" vertical="top" wrapText="1"/>
    </xf>
    <xf numFmtId="0" fontId="47" fillId="0" borderId="0" xfId="0" applyFont="1" applyAlignment="1">
      <alignment horizontal="left" vertical="top"/>
    </xf>
    <xf numFmtId="0" fontId="47" fillId="0" borderId="1" xfId="0" applyFont="1" applyBorder="1" applyAlignment="1">
      <alignment horizontal="left" vertical="top"/>
    </xf>
    <xf numFmtId="0" fontId="47" fillId="0" borderId="1" xfId="0" applyFont="1" applyFill="1" applyBorder="1" applyAlignment="1">
      <alignment horizontal="left" vertical="top" wrapText="1"/>
    </xf>
    <xf numFmtId="0" fontId="47" fillId="0" borderId="10" xfId="0" applyFont="1" applyBorder="1" applyAlignment="1">
      <alignment horizontal="left"/>
    </xf>
    <xf numFmtId="0" fontId="47" fillId="0" borderId="11" xfId="0" applyFont="1" applyBorder="1" applyAlignment="1">
      <alignment horizontal="left"/>
    </xf>
    <xf numFmtId="0" fontId="47" fillId="0" borderId="12" xfId="0" applyFont="1" applyBorder="1" applyAlignment="1">
      <alignment horizontal="left" vertical="top" wrapText="1"/>
    </xf>
    <xf numFmtId="0" fontId="0" fillId="10" borderId="0" xfId="0" applyFill="1" applyAlignment="1"/>
    <xf numFmtId="0" fontId="0" fillId="7" borderId="0" xfId="0" applyFill="1" applyAlignment="1"/>
    <xf numFmtId="49" fontId="47" fillId="0" borderId="6" xfId="0" applyNumberFormat="1" applyFont="1" applyBorder="1" applyAlignment="1">
      <alignment horizontal="center" vertical="center"/>
    </xf>
    <xf numFmtId="49" fontId="47" fillId="0" borderId="5" xfId="0" applyNumberFormat="1" applyFont="1" applyBorder="1" applyAlignment="1">
      <alignment horizontal="center" vertical="center"/>
    </xf>
    <xf numFmtId="0" fontId="47" fillId="0" borderId="4" xfId="0" applyFont="1" applyBorder="1" applyAlignment="1">
      <alignment horizontal="left" vertical="top"/>
    </xf>
    <xf numFmtId="0" fontId="49" fillId="0" borderId="2" xfId="0" applyFont="1" applyBorder="1" applyAlignment="1">
      <alignment horizontal="left" vertical="top" wrapText="1"/>
    </xf>
    <xf numFmtId="0" fontId="47" fillId="0" borderId="2" xfId="0" applyFont="1" applyBorder="1" applyAlignment="1">
      <alignment wrapText="1"/>
    </xf>
    <xf numFmtId="0" fontId="47" fillId="0" borderId="0" xfId="0" applyFont="1" applyBorder="1" applyAlignment="1">
      <alignment wrapText="1"/>
    </xf>
    <xf numFmtId="0" fontId="47" fillId="0" borderId="1" xfId="0" applyFont="1" applyBorder="1" applyAlignment="1">
      <alignment horizontal="center" vertical="center" wrapText="1"/>
    </xf>
    <xf numFmtId="0" fontId="47" fillId="0" borderId="6" xfId="0" applyFont="1" applyBorder="1" applyAlignment="1">
      <alignment horizontal="center" vertical="center" wrapText="1"/>
    </xf>
    <xf numFmtId="0" fontId="47" fillId="0" borderId="5" xfId="0" applyFont="1" applyBorder="1" applyAlignment="1">
      <alignment horizontal="center" vertical="center" wrapText="1"/>
    </xf>
    <xf numFmtId="0" fontId="49" fillId="0" borderId="1" xfId="0" applyFont="1" applyBorder="1" applyAlignment="1"/>
    <xf numFmtId="0" fontId="47" fillId="0" borderId="1" xfId="0" applyFont="1" applyBorder="1" applyAlignment="1"/>
    <xf numFmtId="0" fontId="49" fillId="0" borderId="2" xfId="0" applyFont="1" applyBorder="1" applyAlignment="1">
      <alignment horizontal="center" vertical="center"/>
    </xf>
    <xf numFmtId="0" fontId="49" fillId="0" borderId="1" xfId="0" applyFont="1" applyBorder="1" applyAlignment="1">
      <alignment horizontal="center" vertical="center" wrapText="1"/>
    </xf>
    <xf numFmtId="0" fontId="47" fillId="0" borderId="0" xfId="0" applyFont="1"/>
    <xf numFmtId="0" fontId="49" fillId="0" borderId="0" xfId="0" applyFont="1" applyAlignment="1">
      <alignment horizontal="left" vertical="top"/>
    </xf>
    <xf numFmtId="0" fontId="50" fillId="0" borderId="0" xfId="0" applyFont="1" applyAlignment="1">
      <alignment horizontal="left" vertical="top" wrapText="1"/>
    </xf>
    <xf numFmtId="0" fontId="49" fillId="0" borderId="0" xfId="0" applyFont="1" applyAlignment="1">
      <alignment horizontal="center" vertical="center"/>
    </xf>
    <xf numFmtId="0" fontId="47" fillId="0" borderId="0" xfId="0" applyFont="1" applyAlignment="1">
      <alignment horizontal="center" vertical="center"/>
    </xf>
    <xf numFmtId="0" fontId="12" fillId="4" borderId="0" xfId="0" applyFont="1" applyFill="1" applyAlignment="1">
      <alignment horizontal="left" vertical="top" wrapText="1"/>
    </xf>
    <xf numFmtId="0" fontId="28" fillId="0" borderId="0" xfId="0" applyFont="1" applyAlignment="1">
      <alignment horizontal="left" vertical="top" wrapText="1"/>
    </xf>
  </cellXfs>
  <cellStyles count="12">
    <cellStyle name="Comma" xfId="1" builtinId="3"/>
    <cellStyle name="Comma 2" xfId="5"/>
    <cellStyle name="Comma 3" xfId="6"/>
    <cellStyle name="Currency" xfId="2" builtinId="4"/>
    <cellStyle name="Currency 2" xfId="7"/>
    <cellStyle name="Hyperlink" xfId="3" builtinId="8"/>
    <cellStyle name="Normal" xfId="0" builtinId="0"/>
    <cellStyle name="Normal 2" xfId="8"/>
    <cellStyle name="Normal 3" xfId="9"/>
    <cellStyle name="Percent" xfId="4" builtinId="5"/>
    <cellStyle name="Percent 2" xfId="10"/>
    <cellStyle name="Percent 3" xfId="11"/>
  </cellStyles>
  <dxfs count="0"/>
  <tableStyles count="0" defaultTableStyle="TableStyleMedium9" defaultPivotStyle="PivotStyleLight16"/>
  <colors>
    <mruColors>
      <color rgb="FFFF00FF"/>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drawings/_rels/drawing1.xml.rels><?xml version="1.0" encoding="UTF-8" standalone="yes"?>
<Relationships xmlns="http://schemas.openxmlformats.org/package/2006/relationships"><Relationship Id="rId8" Type="http://schemas.openxmlformats.org/officeDocument/2006/relationships/hyperlink" Target="#'G CAS'!A1"/><Relationship Id="rId13" Type="http://schemas.openxmlformats.org/officeDocument/2006/relationships/hyperlink" Target="#'C CAPS'!A1"/><Relationship Id="rId18" Type="http://schemas.openxmlformats.org/officeDocument/2006/relationships/hyperlink" Target="#'J CAPS'!A1"/><Relationship Id="rId26" Type="http://schemas.openxmlformats.org/officeDocument/2006/relationships/hyperlink" Target="#'C'!A1"/><Relationship Id="rId3" Type="http://schemas.openxmlformats.org/officeDocument/2006/relationships/hyperlink" Target="#'B CAS'!A1"/><Relationship Id="rId21" Type="http://schemas.openxmlformats.org/officeDocument/2006/relationships/hyperlink" Target="#'B SEM'!A1"/><Relationship Id="rId34" Type="http://schemas.openxmlformats.org/officeDocument/2006/relationships/hyperlink" Target="#'CDS-CHANGES'!A1"/><Relationship Id="rId7" Type="http://schemas.openxmlformats.org/officeDocument/2006/relationships/hyperlink" Target="#'F CAS'!A1"/><Relationship Id="rId12" Type="http://schemas.openxmlformats.org/officeDocument/2006/relationships/hyperlink" Target="#'B CAPS'!A1"/><Relationship Id="rId17" Type="http://schemas.openxmlformats.org/officeDocument/2006/relationships/hyperlink" Target="#'I CAPS'!A1"/><Relationship Id="rId25" Type="http://schemas.openxmlformats.org/officeDocument/2006/relationships/hyperlink" Target="#B!A1"/><Relationship Id="rId33" Type="http://schemas.openxmlformats.org/officeDocument/2006/relationships/hyperlink" Target="#J!A1"/><Relationship Id="rId2" Type="http://schemas.openxmlformats.org/officeDocument/2006/relationships/image" Target="../media/image1.png"/><Relationship Id="rId16" Type="http://schemas.openxmlformats.org/officeDocument/2006/relationships/hyperlink" Target="#'F CAPS'!A1"/><Relationship Id="rId20" Type="http://schemas.openxmlformats.org/officeDocument/2006/relationships/hyperlink" Target="#'I GS'!A1"/><Relationship Id="rId29" Type="http://schemas.openxmlformats.org/officeDocument/2006/relationships/hyperlink" Target="#F!A1"/><Relationship Id="rId1" Type="http://schemas.openxmlformats.org/officeDocument/2006/relationships/hyperlink" Target="#'Table of Contents'!A1"/><Relationship Id="rId6" Type="http://schemas.openxmlformats.org/officeDocument/2006/relationships/hyperlink" Target="#'E CAS'!A1"/><Relationship Id="rId11" Type="http://schemas.openxmlformats.org/officeDocument/2006/relationships/hyperlink" Target="#'J CAS'!A1"/><Relationship Id="rId24" Type="http://schemas.openxmlformats.org/officeDocument/2006/relationships/hyperlink" Target="#'B CAS-CAPS-GS Only'!A1"/><Relationship Id="rId32" Type="http://schemas.openxmlformats.org/officeDocument/2006/relationships/hyperlink" Target="#I!A1"/><Relationship Id="rId5" Type="http://schemas.openxmlformats.org/officeDocument/2006/relationships/hyperlink" Target="#'D CAS'!A1"/><Relationship Id="rId15" Type="http://schemas.openxmlformats.org/officeDocument/2006/relationships/hyperlink" Target="#'E CAPS'!A1"/><Relationship Id="rId23" Type="http://schemas.openxmlformats.org/officeDocument/2006/relationships/hyperlink" Target="#'I CAS-CAPS-GS only'!A1"/><Relationship Id="rId28" Type="http://schemas.openxmlformats.org/officeDocument/2006/relationships/hyperlink" Target="#E!A1"/><Relationship Id="rId36" Type="http://schemas.openxmlformats.org/officeDocument/2006/relationships/hyperlink" Target="#A!A1"/><Relationship Id="rId10" Type="http://schemas.openxmlformats.org/officeDocument/2006/relationships/hyperlink" Target="#'I CAS'!A1"/><Relationship Id="rId19" Type="http://schemas.openxmlformats.org/officeDocument/2006/relationships/hyperlink" Target="#'B GS'!A1"/><Relationship Id="rId31" Type="http://schemas.openxmlformats.org/officeDocument/2006/relationships/hyperlink" Target="#H!A1"/><Relationship Id="rId4" Type="http://schemas.openxmlformats.org/officeDocument/2006/relationships/hyperlink" Target="#'C CAS'!A1"/><Relationship Id="rId9" Type="http://schemas.openxmlformats.org/officeDocument/2006/relationships/hyperlink" Target="#'H CAS'!A1"/><Relationship Id="rId14" Type="http://schemas.openxmlformats.org/officeDocument/2006/relationships/hyperlink" Target="#'D CAPS'!A1"/><Relationship Id="rId22" Type="http://schemas.openxmlformats.org/officeDocument/2006/relationships/hyperlink" Target="#'I SEM'!A1"/><Relationship Id="rId27" Type="http://schemas.openxmlformats.org/officeDocument/2006/relationships/hyperlink" Target="#D!A1"/><Relationship Id="rId30" Type="http://schemas.openxmlformats.org/officeDocument/2006/relationships/hyperlink" Target="#G!A1"/><Relationship Id="rId35" Type="http://schemas.openxmlformats.org/officeDocument/2006/relationships/hyperlink" Target="#'CDS Definitions'!A1"/></Relationships>
</file>

<file path=xl/drawings/_rels/drawing10.xml.rels><?xml version="1.0" encoding="UTF-8" standalone="yes"?>
<Relationships xmlns="http://schemas.openxmlformats.org/package/2006/relationships"><Relationship Id="rId3" Type="http://schemas.openxmlformats.org/officeDocument/2006/relationships/hyperlink" Target="#'I CAS'!A1"/><Relationship Id="rId7" Type="http://schemas.openxmlformats.org/officeDocument/2006/relationships/hyperlink" Target="#'I CAS-CAPS-GS only'!A1"/><Relationship Id="rId2" Type="http://schemas.openxmlformats.org/officeDocument/2006/relationships/image" Target="../media/image1.png"/><Relationship Id="rId1" Type="http://schemas.openxmlformats.org/officeDocument/2006/relationships/hyperlink" Target="#'Table of Contents'!A1"/><Relationship Id="rId6" Type="http://schemas.openxmlformats.org/officeDocument/2006/relationships/hyperlink" Target="#'I SEM'!A1"/><Relationship Id="rId5" Type="http://schemas.openxmlformats.org/officeDocument/2006/relationships/hyperlink" Target="#'I GS'!A1"/><Relationship Id="rId4" Type="http://schemas.openxmlformats.org/officeDocument/2006/relationships/hyperlink" Target="#'I CAPS'!A1"/></Relationships>
</file>

<file path=xl/drawings/_rels/drawing11.xml.rels><?xml version="1.0" encoding="UTF-8" standalone="yes"?>
<Relationships xmlns="http://schemas.openxmlformats.org/package/2006/relationships"><Relationship Id="rId3" Type="http://schemas.openxmlformats.org/officeDocument/2006/relationships/hyperlink" Target="#'Table of Contents'!A1"/><Relationship Id="rId2" Type="http://schemas.openxmlformats.org/officeDocument/2006/relationships/hyperlink" Target="#'J CAPS'!A1"/><Relationship Id="rId1" Type="http://schemas.openxmlformats.org/officeDocument/2006/relationships/hyperlink" Target="#'J CAS'!A1"/><Relationship Id="rId4" Type="http://schemas.openxmlformats.org/officeDocument/2006/relationships/image" Target="../media/image1.png"/></Relationships>
</file>

<file path=xl/drawings/_rels/drawing12.xml.rels><?xml version="1.0" encoding="UTF-8" standalone="yes"?>
<Relationships xmlns="http://schemas.openxmlformats.org/package/2006/relationships"><Relationship Id="rId3" Type="http://schemas.openxmlformats.org/officeDocument/2006/relationships/hyperlink" Target="#B!A1"/><Relationship Id="rId7" Type="http://schemas.openxmlformats.org/officeDocument/2006/relationships/hyperlink" Target="#'B CAS-CAPS-GS Only'!A1"/><Relationship Id="rId2" Type="http://schemas.openxmlformats.org/officeDocument/2006/relationships/image" Target="../media/image1.png"/><Relationship Id="rId1" Type="http://schemas.openxmlformats.org/officeDocument/2006/relationships/hyperlink" Target="#'Table of Contents'!A1"/><Relationship Id="rId6" Type="http://schemas.openxmlformats.org/officeDocument/2006/relationships/hyperlink" Target="#'B SEM'!A1"/><Relationship Id="rId5" Type="http://schemas.openxmlformats.org/officeDocument/2006/relationships/hyperlink" Target="#'B GS'!A1"/><Relationship Id="rId4" Type="http://schemas.openxmlformats.org/officeDocument/2006/relationships/hyperlink" Target="#'B CAPS'!A1"/></Relationships>
</file>

<file path=xl/drawings/_rels/drawing13.xml.rels><?xml version="1.0" encoding="UTF-8" standalone="yes"?>
<Relationships xmlns="http://schemas.openxmlformats.org/package/2006/relationships"><Relationship Id="rId3" Type="http://schemas.openxmlformats.org/officeDocument/2006/relationships/hyperlink" Target="#B!A1"/><Relationship Id="rId7" Type="http://schemas.openxmlformats.org/officeDocument/2006/relationships/hyperlink" Target="#'B CAS-CAPS-GS Only'!A1"/><Relationship Id="rId2" Type="http://schemas.openxmlformats.org/officeDocument/2006/relationships/image" Target="../media/image1.png"/><Relationship Id="rId1" Type="http://schemas.openxmlformats.org/officeDocument/2006/relationships/hyperlink" Target="#'Table of Contents'!A1"/><Relationship Id="rId6" Type="http://schemas.openxmlformats.org/officeDocument/2006/relationships/hyperlink" Target="#'B SEM'!A1"/><Relationship Id="rId5" Type="http://schemas.openxmlformats.org/officeDocument/2006/relationships/hyperlink" Target="#'B GS'!A1"/><Relationship Id="rId4" Type="http://schemas.openxmlformats.org/officeDocument/2006/relationships/hyperlink" Target="#'B CAS'!A1"/></Relationships>
</file>

<file path=xl/drawings/_rels/drawing14.xml.rels><?xml version="1.0" encoding="UTF-8" standalone="yes"?>
<Relationships xmlns="http://schemas.openxmlformats.org/package/2006/relationships"><Relationship Id="rId3" Type="http://schemas.openxmlformats.org/officeDocument/2006/relationships/hyperlink" Target="#B!A1"/><Relationship Id="rId7" Type="http://schemas.openxmlformats.org/officeDocument/2006/relationships/hyperlink" Target="#'B CAS-CAPS-GS Only'!A1"/><Relationship Id="rId2" Type="http://schemas.openxmlformats.org/officeDocument/2006/relationships/image" Target="../media/image1.png"/><Relationship Id="rId1" Type="http://schemas.openxmlformats.org/officeDocument/2006/relationships/hyperlink" Target="#'Table of Contents'!A1"/><Relationship Id="rId6" Type="http://schemas.openxmlformats.org/officeDocument/2006/relationships/hyperlink" Target="#'B SEM'!A1"/><Relationship Id="rId5" Type="http://schemas.openxmlformats.org/officeDocument/2006/relationships/hyperlink" Target="#'B CAPS'!A1"/><Relationship Id="rId4" Type="http://schemas.openxmlformats.org/officeDocument/2006/relationships/hyperlink" Target="#'B CAS'!A1"/></Relationships>
</file>

<file path=xl/drawings/_rels/drawing15.xml.rels><?xml version="1.0" encoding="UTF-8" standalone="yes"?>
<Relationships xmlns="http://schemas.openxmlformats.org/package/2006/relationships"><Relationship Id="rId3" Type="http://schemas.openxmlformats.org/officeDocument/2006/relationships/hyperlink" Target="#B!A1"/><Relationship Id="rId7" Type="http://schemas.openxmlformats.org/officeDocument/2006/relationships/hyperlink" Target="#'B CAS-CAPS-GS Only'!A1"/><Relationship Id="rId2" Type="http://schemas.openxmlformats.org/officeDocument/2006/relationships/image" Target="../media/image1.png"/><Relationship Id="rId1" Type="http://schemas.openxmlformats.org/officeDocument/2006/relationships/hyperlink" Target="#'Table of Contents'!A1"/><Relationship Id="rId6" Type="http://schemas.openxmlformats.org/officeDocument/2006/relationships/hyperlink" Target="#'B GS'!A1"/><Relationship Id="rId5" Type="http://schemas.openxmlformats.org/officeDocument/2006/relationships/hyperlink" Target="#'B CAPS'!A1"/><Relationship Id="rId4" Type="http://schemas.openxmlformats.org/officeDocument/2006/relationships/hyperlink" Target="#'B CAS'!A1"/></Relationships>
</file>

<file path=xl/drawings/_rels/drawing16.xml.rels><?xml version="1.0" encoding="UTF-8" standalone="yes"?>
<Relationships xmlns="http://schemas.openxmlformats.org/package/2006/relationships"><Relationship Id="rId3" Type="http://schemas.openxmlformats.org/officeDocument/2006/relationships/hyperlink" Target="#B!A1"/><Relationship Id="rId7" Type="http://schemas.openxmlformats.org/officeDocument/2006/relationships/hyperlink" Target="#'B SEM'!A1"/><Relationship Id="rId2" Type="http://schemas.openxmlformats.org/officeDocument/2006/relationships/image" Target="../media/image1.png"/><Relationship Id="rId1" Type="http://schemas.openxmlformats.org/officeDocument/2006/relationships/hyperlink" Target="#'Table of Contents'!A1"/><Relationship Id="rId6" Type="http://schemas.openxmlformats.org/officeDocument/2006/relationships/hyperlink" Target="#'B GS'!A1"/><Relationship Id="rId5" Type="http://schemas.openxmlformats.org/officeDocument/2006/relationships/hyperlink" Target="#'B CAPS'!A1"/><Relationship Id="rId4" Type="http://schemas.openxmlformats.org/officeDocument/2006/relationships/hyperlink" Target="#'B CAS'!A1"/></Relationships>
</file>

<file path=xl/drawings/_rels/drawing17.xml.rels><?xml version="1.0" encoding="UTF-8" standalone="yes"?>
<Relationships xmlns="http://schemas.openxmlformats.org/package/2006/relationships"><Relationship Id="rId3" Type="http://schemas.openxmlformats.org/officeDocument/2006/relationships/hyperlink" Target="#'C CAPS'!A1"/><Relationship Id="rId2" Type="http://schemas.openxmlformats.org/officeDocument/2006/relationships/image" Target="../media/image1.png"/><Relationship Id="rId1" Type="http://schemas.openxmlformats.org/officeDocument/2006/relationships/hyperlink" Target="#'Table of Contents'!A1"/><Relationship Id="rId4" Type="http://schemas.openxmlformats.org/officeDocument/2006/relationships/hyperlink" Target="#'C'!A1"/></Relationships>
</file>

<file path=xl/drawings/_rels/drawing18.xml.rels><?xml version="1.0" encoding="UTF-8" standalone="yes"?>
<Relationships xmlns="http://schemas.openxmlformats.org/package/2006/relationships"><Relationship Id="rId3" Type="http://schemas.openxmlformats.org/officeDocument/2006/relationships/hyperlink" Target="#'C CAS'!A1"/><Relationship Id="rId2" Type="http://schemas.openxmlformats.org/officeDocument/2006/relationships/image" Target="../media/image1.png"/><Relationship Id="rId1" Type="http://schemas.openxmlformats.org/officeDocument/2006/relationships/hyperlink" Target="#'Table of Contents'!A1"/><Relationship Id="rId4" Type="http://schemas.openxmlformats.org/officeDocument/2006/relationships/hyperlink" Target="#'C'!A1"/></Relationships>
</file>

<file path=xl/drawings/_rels/drawing19.xml.rels><?xml version="1.0" encoding="UTF-8" standalone="yes"?>
<Relationships xmlns="http://schemas.openxmlformats.org/package/2006/relationships"><Relationship Id="rId3" Type="http://schemas.openxmlformats.org/officeDocument/2006/relationships/hyperlink" Target="#'D CAPS'!A1"/><Relationship Id="rId2" Type="http://schemas.openxmlformats.org/officeDocument/2006/relationships/image" Target="../media/image1.png"/><Relationship Id="rId1" Type="http://schemas.openxmlformats.org/officeDocument/2006/relationships/hyperlink" Target="#'Table of Contents'!A1"/><Relationship Id="rId4" Type="http://schemas.openxmlformats.org/officeDocument/2006/relationships/hyperlink" Target="#D!A1"/></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ble of Contents'!A1"/></Relationships>
</file>

<file path=xl/drawings/_rels/drawing20.xml.rels><?xml version="1.0" encoding="UTF-8" standalone="yes"?>
<Relationships xmlns="http://schemas.openxmlformats.org/package/2006/relationships"><Relationship Id="rId3" Type="http://schemas.openxmlformats.org/officeDocument/2006/relationships/hyperlink" Target="#'D CAS'!A1"/><Relationship Id="rId2" Type="http://schemas.openxmlformats.org/officeDocument/2006/relationships/image" Target="../media/image1.png"/><Relationship Id="rId1" Type="http://schemas.openxmlformats.org/officeDocument/2006/relationships/hyperlink" Target="#'Table of Contents'!A1"/><Relationship Id="rId4" Type="http://schemas.openxmlformats.org/officeDocument/2006/relationships/hyperlink" Target="#D!A1"/></Relationships>
</file>

<file path=xl/drawings/_rels/drawing21.xml.rels><?xml version="1.0" encoding="UTF-8" standalone="yes"?>
<Relationships xmlns="http://schemas.openxmlformats.org/package/2006/relationships"><Relationship Id="rId3" Type="http://schemas.openxmlformats.org/officeDocument/2006/relationships/hyperlink" Target="#'E CAPS'!A1"/><Relationship Id="rId2" Type="http://schemas.openxmlformats.org/officeDocument/2006/relationships/image" Target="../media/image1.png"/><Relationship Id="rId1" Type="http://schemas.openxmlformats.org/officeDocument/2006/relationships/hyperlink" Target="#'Table of Contents'!A1"/><Relationship Id="rId4" Type="http://schemas.openxmlformats.org/officeDocument/2006/relationships/hyperlink" Target="#E!A1"/></Relationships>
</file>

<file path=xl/drawings/_rels/drawing22.xml.rels><?xml version="1.0" encoding="UTF-8" standalone="yes"?>
<Relationships xmlns="http://schemas.openxmlformats.org/package/2006/relationships"><Relationship Id="rId3" Type="http://schemas.openxmlformats.org/officeDocument/2006/relationships/hyperlink" Target="#'E CAS'!A1"/><Relationship Id="rId2" Type="http://schemas.openxmlformats.org/officeDocument/2006/relationships/image" Target="../media/image1.png"/><Relationship Id="rId1" Type="http://schemas.openxmlformats.org/officeDocument/2006/relationships/hyperlink" Target="#'Table of Contents'!A1"/><Relationship Id="rId4" Type="http://schemas.openxmlformats.org/officeDocument/2006/relationships/hyperlink" Target="#E!A1"/></Relationships>
</file>

<file path=xl/drawings/_rels/drawing23.xml.rels><?xml version="1.0" encoding="UTF-8" standalone="yes"?>
<Relationships xmlns="http://schemas.openxmlformats.org/package/2006/relationships"><Relationship Id="rId3" Type="http://schemas.openxmlformats.org/officeDocument/2006/relationships/hyperlink" Target="#'F CAPS'!A1"/><Relationship Id="rId2" Type="http://schemas.openxmlformats.org/officeDocument/2006/relationships/image" Target="../media/image1.png"/><Relationship Id="rId1" Type="http://schemas.openxmlformats.org/officeDocument/2006/relationships/hyperlink" Target="#'Table of Contents'!A1"/><Relationship Id="rId4" Type="http://schemas.openxmlformats.org/officeDocument/2006/relationships/hyperlink" Target="#F!A1"/></Relationships>
</file>

<file path=xl/drawings/_rels/drawing24.xml.rels><?xml version="1.0" encoding="UTF-8" standalone="yes"?>
<Relationships xmlns="http://schemas.openxmlformats.org/package/2006/relationships"><Relationship Id="rId3" Type="http://schemas.openxmlformats.org/officeDocument/2006/relationships/hyperlink" Target="#'F CAS'!A1"/><Relationship Id="rId2" Type="http://schemas.openxmlformats.org/officeDocument/2006/relationships/image" Target="../media/image1.png"/><Relationship Id="rId1" Type="http://schemas.openxmlformats.org/officeDocument/2006/relationships/hyperlink" Target="#'Table of Contents'!A1"/><Relationship Id="rId4" Type="http://schemas.openxmlformats.org/officeDocument/2006/relationships/hyperlink" Target="#F!A1"/></Relationships>
</file>

<file path=xl/drawings/_rels/drawing25.xml.rels><?xml version="1.0" encoding="UTF-8" standalone="yes"?>
<Relationships xmlns="http://schemas.openxmlformats.org/package/2006/relationships"><Relationship Id="rId3" Type="http://schemas.openxmlformats.org/officeDocument/2006/relationships/hyperlink" Target="#G!A1"/><Relationship Id="rId2" Type="http://schemas.openxmlformats.org/officeDocument/2006/relationships/image" Target="../media/image1.png"/><Relationship Id="rId1" Type="http://schemas.openxmlformats.org/officeDocument/2006/relationships/hyperlink" Target="#'Table of Contents'!A1"/></Relationships>
</file>

<file path=xl/drawings/_rels/drawing26.xml.rels><?xml version="1.0" encoding="UTF-8" standalone="yes"?>
<Relationships xmlns="http://schemas.openxmlformats.org/package/2006/relationships"><Relationship Id="rId3" Type="http://schemas.openxmlformats.org/officeDocument/2006/relationships/hyperlink" Target="#H!A1"/><Relationship Id="rId2" Type="http://schemas.openxmlformats.org/officeDocument/2006/relationships/image" Target="../media/image1.png"/><Relationship Id="rId1" Type="http://schemas.openxmlformats.org/officeDocument/2006/relationships/hyperlink" Target="#'Table of Contents'!A1"/></Relationships>
</file>

<file path=xl/drawings/_rels/drawing27.xml.rels><?xml version="1.0" encoding="UTF-8" standalone="yes"?>
<Relationships xmlns="http://schemas.openxmlformats.org/package/2006/relationships"><Relationship Id="rId3" Type="http://schemas.openxmlformats.org/officeDocument/2006/relationships/hyperlink" Target="#'I CAPS'!A1"/><Relationship Id="rId7" Type="http://schemas.openxmlformats.org/officeDocument/2006/relationships/hyperlink" Target="#I!A1"/><Relationship Id="rId2" Type="http://schemas.openxmlformats.org/officeDocument/2006/relationships/image" Target="../media/image1.png"/><Relationship Id="rId1" Type="http://schemas.openxmlformats.org/officeDocument/2006/relationships/hyperlink" Target="#'Table of Contents'!A1"/><Relationship Id="rId6" Type="http://schemas.openxmlformats.org/officeDocument/2006/relationships/hyperlink" Target="#'I CAS-CAPS-GS only'!A1"/><Relationship Id="rId5" Type="http://schemas.openxmlformats.org/officeDocument/2006/relationships/hyperlink" Target="#'I SEM'!A1"/><Relationship Id="rId4" Type="http://schemas.openxmlformats.org/officeDocument/2006/relationships/hyperlink" Target="#'I GS'!A1"/></Relationships>
</file>

<file path=xl/drawings/_rels/drawing28.xml.rels><?xml version="1.0" encoding="UTF-8" standalone="yes"?>
<Relationships xmlns="http://schemas.openxmlformats.org/package/2006/relationships"><Relationship Id="rId3" Type="http://schemas.openxmlformats.org/officeDocument/2006/relationships/hyperlink" Target="#'I CAS'!A1"/><Relationship Id="rId7" Type="http://schemas.openxmlformats.org/officeDocument/2006/relationships/hyperlink" Target="#I!A1"/><Relationship Id="rId2" Type="http://schemas.openxmlformats.org/officeDocument/2006/relationships/image" Target="../media/image1.png"/><Relationship Id="rId1" Type="http://schemas.openxmlformats.org/officeDocument/2006/relationships/hyperlink" Target="#'Table of Contents'!A1"/><Relationship Id="rId6" Type="http://schemas.openxmlformats.org/officeDocument/2006/relationships/hyperlink" Target="#'I CAS-CAPS-GS only'!A1"/><Relationship Id="rId5" Type="http://schemas.openxmlformats.org/officeDocument/2006/relationships/hyperlink" Target="#'I SEM'!A1"/><Relationship Id="rId4" Type="http://schemas.openxmlformats.org/officeDocument/2006/relationships/hyperlink" Target="#'I GS'!A1"/></Relationships>
</file>

<file path=xl/drawings/_rels/drawing29.xml.rels><?xml version="1.0" encoding="UTF-8" standalone="yes"?>
<Relationships xmlns="http://schemas.openxmlformats.org/package/2006/relationships"><Relationship Id="rId3" Type="http://schemas.openxmlformats.org/officeDocument/2006/relationships/hyperlink" Target="#'I CAS'!A1"/><Relationship Id="rId7" Type="http://schemas.openxmlformats.org/officeDocument/2006/relationships/hyperlink" Target="#I!A1"/><Relationship Id="rId2" Type="http://schemas.openxmlformats.org/officeDocument/2006/relationships/image" Target="../media/image1.png"/><Relationship Id="rId1" Type="http://schemas.openxmlformats.org/officeDocument/2006/relationships/hyperlink" Target="#'Table of Contents'!A1"/><Relationship Id="rId6" Type="http://schemas.openxmlformats.org/officeDocument/2006/relationships/hyperlink" Target="#'I CAS-CAPS-GS only'!A1"/><Relationship Id="rId5" Type="http://schemas.openxmlformats.org/officeDocument/2006/relationships/hyperlink" Target="#'I SEM'!A1"/><Relationship Id="rId4" Type="http://schemas.openxmlformats.org/officeDocument/2006/relationships/hyperlink" Target="#'I CAPS'!A1"/></Relationships>
</file>

<file path=xl/drawings/_rels/drawing3.xml.rels><?xml version="1.0" encoding="UTF-8" standalone="yes"?>
<Relationships xmlns="http://schemas.openxmlformats.org/package/2006/relationships"><Relationship Id="rId3" Type="http://schemas.openxmlformats.org/officeDocument/2006/relationships/hyperlink" Target="#'B CAS'!A1"/><Relationship Id="rId7" Type="http://schemas.openxmlformats.org/officeDocument/2006/relationships/hyperlink" Target="#'B CAS-CAPS-GS Only'!A1"/><Relationship Id="rId2" Type="http://schemas.openxmlformats.org/officeDocument/2006/relationships/image" Target="../media/image1.png"/><Relationship Id="rId1" Type="http://schemas.openxmlformats.org/officeDocument/2006/relationships/hyperlink" Target="#'Table of Contents'!A1"/><Relationship Id="rId6" Type="http://schemas.openxmlformats.org/officeDocument/2006/relationships/hyperlink" Target="#'B SEM'!A1"/><Relationship Id="rId5" Type="http://schemas.openxmlformats.org/officeDocument/2006/relationships/hyperlink" Target="#'B GS'!A1"/><Relationship Id="rId4" Type="http://schemas.openxmlformats.org/officeDocument/2006/relationships/hyperlink" Target="#'B CAPS'!A1"/></Relationships>
</file>

<file path=xl/drawings/_rels/drawing30.xml.rels><?xml version="1.0" encoding="UTF-8" standalone="yes"?>
<Relationships xmlns="http://schemas.openxmlformats.org/package/2006/relationships"><Relationship Id="rId3" Type="http://schemas.openxmlformats.org/officeDocument/2006/relationships/hyperlink" Target="#'I CAS'!A1"/><Relationship Id="rId7" Type="http://schemas.openxmlformats.org/officeDocument/2006/relationships/hyperlink" Target="#I!A1"/><Relationship Id="rId2" Type="http://schemas.openxmlformats.org/officeDocument/2006/relationships/image" Target="../media/image1.png"/><Relationship Id="rId1" Type="http://schemas.openxmlformats.org/officeDocument/2006/relationships/hyperlink" Target="#'Table of Contents'!A1"/><Relationship Id="rId6" Type="http://schemas.openxmlformats.org/officeDocument/2006/relationships/hyperlink" Target="#'I CAS-CAPS-GS only'!A1"/><Relationship Id="rId5" Type="http://schemas.openxmlformats.org/officeDocument/2006/relationships/hyperlink" Target="#'I GS'!A1"/><Relationship Id="rId4" Type="http://schemas.openxmlformats.org/officeDocument/2006/relationships/hyperlink" Target="#'I CAPS'!A1"/></Relationships>
</file>

<file path=xl/drawings/_rels/drawing31.xml.rels><?xml version="1.0" encoding="UTF-8" standalone="yes"?>
<Relationships xmlns="http://schemas.openxmlformats.org/package/2006/relationships"><Relationship Id="rId3" Type="http://schemas.openxmlformats.org/officeDocument/2006/relationships/hyperlink" Target="#'I CAS'!A1"/><Relationship Id="rId7" Type="http://schemas.openxmlformats.org/officeDocument/2006/relationships/hyperlink" Target="#I!A1"/><Relationship Id="rId2" Type="http://schemas.openxmlformats.org/officeDocument/2006/relationships/image" Target="../media/image1.png"/><Relationship Id="rId1" Type="http://schemas.openxmlformats.org/officeDocument/2006/relationships/hyperlink" Target="#'Table of Contents'!A1"/><Relationship Id="rId6" Type="http://schemas.openxmlformats.org/officeDocument/2006/relationships/hyperlink" Target="#'I SEM'!A1"/><Relationship Id="rId5" Type="http://schemas.openxmlformats.org/officeDocument/2006/relationships/hyperlink" Target="#'I GS'!A1"/><Relationship Id="rId4" Type="http://schemas.openxmlformats.org/officeDocument/2006/relationships/hyperlink" Target="#'I CAPS'!A1"/></Relationships>
</file>

<file path=xl/drawings/_rels/drawing32.xml.rels><?xml version="1.0" encoding="UTF-8" standalone="yes"?>
<Relationships xmlns="http://schemas.openxmlformats.org/package/2006/relationships"><Relationship Id="rId3" Type="http://schemas.openxmlformats.org/officeDocument/2006/relationships/hyperlink" Target="#'Table of Contents'!A1"/><Relationship Id="rId2" Type="http://schemas.openxmlformats.org/officeDocument/2006/relationships/hyperlink" Target="#J!A1"/><Relationship Id="rId1" Type="http://schemas.openxmlformats.org/officeDocument/2006/relationships/hyperlink" Target="#'J CAPS'!A1"/><Relationship Id="rId4" Type="http://schemas.openxmlformats.org/officeDocument/2006/relationships/image" Target="../media/image1.png"/></Relationships>
</file>

<file path=xl/drawings/_rels/drawing33.xml.rels><?xml version="1.0" encoding="UTF-8" standalone="yes"?>
<Relationships xmlns="http://schemas.openxmlformats.org/package/2006/relationships"><Relationship Id="rId3" Type="http://schemas.openxmlformats.org/officeDocument/2006/relationships/hyperlink" Target="#'Table of Contents'!A1"/><Relationship Id="rId2" Type="http://schemas.openxmlformats.org/officeDocument/2006/relationships/hyperlink" Target="#J!A1"/><Relationship Id="rId1" Type="http://schemas.openxmlformats.org/officeDocument/2006/relationships/hyperlink" Target="#'J CAS'!A1"/><Relationship Id="rId4" Type="http://schemas.openxmlformats.org/officeDocument/2006/relationships/image" Target="../media/image1.png"/></Relationships>
</file>

<file path=xl/drawings/_rels/drawing3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ble of Contents'!A1"/></Relationships>
</file>

<file path=xl/drawings/_rels/drawing3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ble of Contents'!A1"/></Relationships>
</file>

<file path=xl/drawings/_rels/drawing4.xml.rels><?xml version="1.0" encoding="UTF-8" standalone="yes"?>
<Relationships xmlns="http://schemas.openxmlformats.org/package/2006/relationships"><Relationship Id="rId3" Type="http://schemas.openxmlformats.org/officeDocument/2006/relationships/hyperlink" Target="#'C CAS'!A1"/><Relationship Id="rId2" Type="http://schemas.openxmlformats.org/officeDocument/2006/relationships/image" Target="../media/image1.png"/><Relationship Id="rId1" Type="http://schemas.openxmlformats.org/officeDocument/2006/relationships/hyperlink" Target="#'Table of Contents'!A1"/><Relationship Id="rId4" Type="http://schemas.openxmlformats.org/officeDocument/2006/relationships/hyperlink" Target="#'C CAPS'!A1"/></Relationships>
</file>

<file path=xl/drawings/_rels/drawing5.xml.rels><?xml version="1.0" encoding="UTF-8" standalone="yes"?>
<Relationships xmlns="http://schemas.openxmlformats.org/package/2006/relationships"><Relationship Id="rId3" Type="http://schemas.openxmlformats.org/officeDocument/2006/relationships/hyperlink" Target="#'D CAS'!A1"/><Relationship Id="rId2" Type="http://schemas.openxmlformats.org/officeDocument/2006/relationships/image" Target="../media/image1.png"/><Relationship Id="rId1" Type="http://schemas.openxmlformats.org/officeDocument/2006/relationships/hyperlink" Target="#'Table of Contents'!A1"/><Relationship Id="rId4" Type="http://schemas.openxmlformats.org/officeDocument/2006/relationships/hyperlink" Target="#'D CAPS'!A1"/></Relationships>
</file>

<file path=xl/drawings/_rels/drawing6.xml.rels><?xml version="1.0" encoding="UTF-8" standalone="yes"?>
<Relationships xmlns="http://schemas.openxmlformats.org/package/2006/relationships"><Relationship Id="rId3" Type="http://schemas.openxmlformats.org/officeDocument/2006/relationships/hyperlink" Target="#'E CAS'!A1"/><Relationship Id="rId2" Type="http://schemas.openxmlformats.org/officeDocument/2006/relationships/image" Target="../media/image1.png"/><Relationship Id="rId1" Type="http://schemas.openxmlformats.org/officeDocument/2006/relationships/hyperlink" Target="#'Table of Contents'!A1"/><Relationship Id="rId4" Type="http://schemas.openxmlformats.org/officeDocument/2006/relationships/hyperlink" Target="#'E CAPS'!A1"/></Relationships>
</file>

<file path=xl/drawings/_rels/drawing7.xml.rels><?xml version="1.0" encoding="UTF-8" standalone="yes"?>
<Relationships xmlns="http://schemas.openxmlformats.org/package/2006/relationships"><Relationship Id="rId3" Type="http://schemas.openxmlformats.org/officeDocument/2006/relationships/hyperlink" Target="#'F CAS'!A1"/><Relationship Id="rId2" Type="http://schemas.openxmlformats.org/officeDocument/2006/relationships/image" Target="../media/image1.png"/><Relationship Id="rId1" Type="http://schemas.openxmlformats.org/officeDocument/2006/relationships/hyperlink" Target="#'Table of Contents'!A1"/><Relationship Id="rId4" Type="http://schemas.openxmlformats.org/officeDocument/2006/relationships/hyperlink" Target="#'F CAPS'!A1"/></Relationships>
</file>

<file path=xl/drawings/_rels/drawing8.xml.rels><?xml version="1.0" encoding="UTF-8" standalone="yes"?>
<Relationships xmlns="http://schemas.openxmlformats.org/package/2006/relationships"><Relationship Id="rId3" Type="http://schemas.openxmlformats.org/officeDocument/2006/relationships/hyperlink" Target="#'G CAS'!A1"/><Relationship Id="rId2" Type="http://schemas.openxmlformats.org/officeDocument/2006/relationships/image" Target="../media/image1.png"/><Relationship Id="rId1" Type="http://schemas.openxmlformats.org/officeDocument/2006/relationships/hyperlink" Target="#'Table of Contents'!A1"/></Relationships>
</file>

<file path=xl/drawings/_rels/drawing9.xml.rels><?xml version="1.0" encoding="UTF-8" standalone="yes"?>
<Relationships xmlns="http://schemas.openxmlformats.org/package/2006/relationships"><Relationship Id="rId3" Type="http://schemas.openxmlformats.org/officeDocument/2006/relationships/hyperlink" Target="#'H CAS'!A1"/><Relationship Id="rId2" Type="http://schemas.openxmlformats.org/officeDocument/2006/relationships/image" Target="../media/image1.png"/><Relationship Id="rId1" Type="http://schemas.openxmlformats.org/officeDocument/2006/relationships/hyperlink" Target="#'Table of Contents'!A1"/></Relationships>
</file>

<file path=xl/drawings/drawing1.xml><?xml version="1.0" encoding="utf-8"?>
<xdr:wsDr xmlns:xdr="http://schemas.openxmlformats.org/drawingml/2006/spreadsheetDrawing" xmlns:a="http://schemas.openxmlformats.org/drawingml/2006/main">
  <xdr:twoCellAnchor editAs="oneCell">
    <xdr:from>
      <xdr:col>0</xdr:col>
      <xdr:colOff>114300</xdr:colOff>
      <xdr:row>1</xdr:row>
      <xdr:rowOff>180975</xdr:rowOff>
    </xdr:from>
    <xdr:to>
      <xdr:col>1</xdr:col>
      <xdr:colOff>276225</xdr:colOff>
      <xdr:row>3</xdr:row>
      <xdr:rowOff>47625</xdr:rowOff>
    </xdr:to>
    <xdr:pic>
      <xdr:nvPicPr>
        <xdr:cNvPr id="2" name="Picture 1" descr="C:\Documents and Settings\dstavem\Local Settings\Temporary Internet Files\Content.IE5\GLPSZOMK\MCj04349070000[1].png">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grayscl/>
        </a:blip>
        <a:srcRect/>
        <a:stretch>
          <a:fillRect/>
        </a:stretch>
      </xdr:blipFill>
      <xdr:spPr bwMode="auto">
        <a:xfrm>
          <a:off x="114300" y="419100"/>
          <a:ext cx="371475" cy="371475"/>
        </a:xfrm>
        <a:prstGeom prst="rect">
          <a:avLst/>
        </a:prstGeom>
        <a:noFill/>
        <a:ln w="9525">
          <a:noFill/>
          <a:miter lim="800000"/>
          <a:headEnd/>
          <a:tailEnd/>
        </a:ln>
      </xdr:spPr>
    </xdr:pic>
    <xdr:clientData/>
  </xdr:twoCellAnchor>
  <xdr:twoCellAnchor>
    <xdr:from>
      <xdr:col>2</xdr:col>
      <xdr:colOff>38100</xdr:colOff>
      <xdr:row>5</xdr:row>
      <xdr:rowOff>19050</xdr:rowOff>
    </xdr:from>
    <xdr:to>
      <xdr:col>2</xdr:col>
      <xdr:colOff>200025</xdr:colOff>
      <xdr:row>5</xdr:row>
      <xdr:rowOff>180975</xdr:rowOff>
    </xdr:to>
    <xdr:sp macro="" textlink="">
      <xdr:nvSpPr>
        <xdr:cNvPr id="3" name="Oval 2">
          <a:hlinkClick xmlns:r="http://schemas.openxmlformats.org/officeDocument/2006/relationships" r:id="rId3"/>
        </xdr:cNvPr>
        <xdr:cNvSpPr/>
      </xdr:nvSpPr>
      <xdr:spPr>
        <a:xfrm>
          <a:off x="3152775" y="1181100"/>
          <a:ext cx="161925" cy="161925"/>
        </a:xfrm>
        <a:prstGeom prst="ellipse">
          <a:avLst/>
        </a:prstGeom>
        <a:solidFill>
          <a:srgbClr val="FFFF00"/>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twoCellAnchor>
    <xdr:from>
      <xdr:col>2</xdr:col>
      <xdr:colOff>38100</xdr:colOff>
      <xdr:row>6</xdr:row>
      <xdr:rowOff>19050</xdr:rowOff>
    </xdr:from>
    <xdr:to>
      <xdr:col>2</xdr:col>
      <xdr:colOff>200025</xdr:colOff>
      <xdr:row>6</xdr:row>
      <xdr:rowOff>180975</xdr:rowOff>
    </xdr:to>
    <xdr:sp macro="" textlink="">
      <xdr:nvSpPr>
        <xdr:cNvPr id="4" name="Oval 3">
          <a:hlinkClick xmlns:r="http://schemas.openxmlformats.org/officeDocument/2006/relationships" r:id="rId4"/>
        </xdr:cNvPr>
        <xdr:cNvSpPr/>
      </xdr:nvSpPr>
      <xdr:spPr>
        <a:xfrm>
          <a:off x="3152775" y="1400175"/>
          <a:ext cx="161925" cy="161925"/>
        </a:xfrm>
        <a:prstGeom prst="ellipse">
          <a:avLst/>
        </a:prstGeom>
        <a:solidFill>
          <a:srgbClr val="FFFF00"/>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twoCellAnchor>
    <xdr:from>
      <xdr:col>2</xdr:col>
      <xdr:colOff>38100</xdr:colOff>
      <xdr:row>7</xdr:row>
      <xdr:rowOff>19050</xdr:rowOff>
    </xdr:from>
    <xdr:to>
      <xdr:col>2</xdr:col>
      <xdr:colOff>200025</xdr:colOff>
      <xdr:row>7</xdr:row>
      <xdr:rowOff>180975</xdr:rowOff>
    </xdr:to>
    <xdr:sp macro="" textlink="">
      <xdr:nvSpPr>
        <xdr:cNvPr id="5" name="Oval 4">
          <a:hlinkClick xmlns:r="http://schemas.openxmlformats.org/officeDocument/2006/relationships" r:id="rId5"/>
        </xdr:cNvPr>
        <xdr:cNvSpPr/>
      </xdr:nvSpPr>
      <xdr:spPr>
        <a:xfrm>
          <a:off x="3152775" y="1619250"/>
          <a:ext cx="161925" cy="161925"/>
        </a:xfrm>
        <a:prstGeom prst="ellipse">
          <a:avLst/>
        </a:prstGeom>
        <a:solidFill>
          <a:srgbClr val="FFFF00"/>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twoCellAnchor>
    <xdr:from>
      <xdr:col>2</xdr:col>
      <xdr:colOff>38100</xdr:colOff>
      <xdr:row>8</xdr:row>
      <xdr:rowOff>19050</xdr:rowOff>
    </xdr:from>
    <xdr:to>
      <xdr:col>2</xdr:col>
      <xdr:colOff>200025</xdr:colOff>
      <xdr:row>8</xdr:row>
      <xdr:rowOff>180975</xdr:rowOff>
    </xdr:to>
    <xdr:sp macro="" textlink="">
      <xdr:nvSpPr>
        <xdr:cNvPr id="6" name="Oval 5">
          <a:hlinkClick xmlns:r="http://schemas.openxmlformats.org/officeDocument/2006/relationships" r:id="rId6"/>
        </xdr:cNvPr>
        <xdr:cNvSpPr/>
      </xdr:nvSpPr>
      <xdr:spPr>
        <a:xfrm>
          <a:off x="3152775" y="1838325"/>
          <a:ext cx="161925" cy="161925"/>
        </a:xfrm>
        <a:prstGeom prst="ellipse">
          <a:avLst/>
        </a:prstGeom>
        <a:solidFill>
          <a:srgbClr val="FFFF00"/>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twoCellAnchor>
    <xdr:from>
      <xdr:col>2</xdr:col>
      <xdr:colOff>38100</xdr:colOff>
      <xdr:row>9</xdr:row>
      <xdr:rowOff>19050</xdr:rowOff>
    </xdr:from>
    <xdr:to>
      <xdr:col>2</xdr:col>
      <xdr:colOff>200025</xdr:colOff>
      <xdr:row>9</xdr:row>
      <xdr:rowOff>180975</xdr:rowOff>
    </xdr:to>
    <xdr:sp macro="" textlink="">
      <xdr:nvSpPr>
        <xdr:cNvPr id="7" name="Oval 6">
          <a:hlinkClick xmlns:r="http://schemas.openxmlformats.org/officeDocument/2006/relationships" r:id="rId7"/>
        </xdr:cNvPr>
        <xdr:cNvSpPr/>
      </xdr:nvSpPr>
      <xdr:spPr>
        <a:xfrm>
          <a:off x="3152775" y="2057400"/>
          <a:ext cx="161925" cy="161925"/>
        </a:xfrm>
        <a:prstGeom prst="ellipse">
          <a:avLst/>
        </a:prstGeom>
        <a:solidFill>
          <a:srgbClr val="FFFF00"/>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twoCellAnchor>
    <xdr:from>
      <xdr:col>2</xdr:col>
      <xdr:colOff>38100</xdr:colOff>
      <xdr:row>10</xdr:row>
      <xdr:rowOff>19050</xdr:rowOff>
    </xdr:from>
    <xdr:to>
      <xdr:col>2</xdr:col>
      <xdr:colOff>200025</xdr:colOff>
      <xdr:row>10</xdr:row>
      <xdr:rowOff>180975</xdr:rowOff>
    </xdr:to>
    <xdr:sp macro="" textlink="">
      <xdr:nvSpPr>
        <xdr:cNvPr id="8" name="Oval 7">
          <a:hlinkClick xmlns:r="http://schemas.openxmlformats.org/officeDocument/2006/relationships" r:id="rId8"/>
        </xdr:cNvPr>
        <xdr:cNvSpPr/>
      </xdr:nvSpPr>
      <xdr:spPr>
        <a:xfrm>
          <a:off x="3152775" y="2276475"/>
          <a:ext cx="161925" cy="161925"/>
        </a:xfrm>
        <a:prstGeom prst="ellipse">
          <a:avLst/>
        </a:prstGeom>
        <a:solidFill>
          <a:srgbClr val="FFFF00"/>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twoCellAnchor>
    <xdr:from>
      <xdr:col>2</xdr:col>
      <xdr:colOff>38100</xdr:colOff>
      <xdr:row>11</xdr:row>
      <xdr:rowOff>19050</xdr:rowOff>
    </xdr:from>
    <xdr:to>
      <xdr:col>2</xdr:col>
      <xdr:colOff>200025</xdr:colOff>
      <xdr:row>11</xdr:row>
      <xdr:rowOff>180975</xdr:rowOff>
    </xdr:to>
    <xdr:sp macro="" textlink="">
      <xdr:nvSpPr>
        <xdr:cNvPr id="9" name="Oval 8">
          <a:hlinkClick xmlns:r="http://schemas.openxmlformats.org/officeDocument/2006/relationships" r:id="rId9"/>
        </xdr:cNvPr>
        <xdr:cNvSpPr/>
      </xdr:nvSpPr>
      <xdr:spPr>
        <a:xfrm>
          <a:off x="3152775" y="2495550"/>
          <a:ext cx="161925" cy="161925"/>
        </a:xfrm>
        <a:prstGeom prst="ellipse">
          <a:avLst/>
        </a:prstGeom>
        <a:solidFill>
          <a:srgbClr val="FFFF00"/>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twoCellAnchor>
    <xdr:from>
      <xdr:col>2</xdr:col>
      <xdr:colOff>38100</xdr:colOff>
      <xdr:row>12</xdr:row>
      <xdr:rowOff>19050</xdr:rowOff>
    </xdr:from>
    <xdr:to>
      <xdr:col>2</xdr:col>
      <xdr:colOff>200025</xdr:colOff>
      <xdr:row>12</xdr:row>
      <xdr:rowOff>180975</xdr:rowOff>
    </xdr:to>
    <xdr:sp macro="" textlink="">
      <xdr:nvSpPr>
        <xdr:cNvPr id="10" name="Oval 9">
          <a:hlinkClick xmlns:r="http://schemas.openxmlformats.org/officeDocument/2006/relationships" r:id="rId10"/>
        </xdr:cNvPr>
        <xdr:cNvSpPr/>
      </xdr:nvSpPr>
      <xdr:spPr>
        <a:xfrm>
          <a:off x="3152775" y="2714625"/>
          <a:ext cx="161925" cy="161925"/>
        </a:xfrm>
        <a:prstGeom prst="ellipse">
          <a:avLst/>
        </a:prstGeom>
        <a:solidFill>
          <a:srgbClr val="FFFF00"/>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twoCellAnchor>
    <xdr:from>
      <xdr:col>2</xdr:col>
      <xdr:colOff>38100</xdr:colOff>
      <xdr:row>13</xdr:row>
      <xdr:rowOff>9525</xdr:rowOff>
    </xdr:from>
    <xdr:to>
      <xdr:col>2</xdr:col>
      <xdr:colOff>200025</xdr:colOff>
      <xdr:row>13</xdr:row>
      <xdr:rowOff>171450</xdr:rowOff>
    </xdr:to>
    <xdr:sp macro="" textlink="">
      <xdr:nvSpPr>
        <xdr:cNvPr id="11" name="Oval 10">
          <a:hlinkClick xmlns:r="http://schemas.openxmlformats.org/officeDocument/2006/relationships" r:id="rId11"/>
        </xdr:cNvPr>
        <xdr:cNvSpPr/>
      </xdr:nvSpPr>
      <xdr:spPr>
        <a:xfrm>
          <a:off x="3152775" y="2924175"/>
          <a:ext cx="161925" cy="161925"/>
        </a:xfrm>
        <a:prstGeom prst="ellipse">
          <a:avLst/>
        </a:prstGeom>
        <a:solidFill>
          <a:srgbClr val="FFFF00"/>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twoCellAnchor>
    <xdr:from>
      <xdr:col>2</xdr:col>
      <xdr:colOff>266700</xdr:colOff>
      <xdr:row>5</xdr:row>
      <xdr:rowOff>19050</xdr:rowOff>
    </xdr:from>
    <xdr:to>
      <xdr:col>2</xdr:col>
      <xdr:colOff>428625</xdr:colOff>
      <xdr:row>5</xdr:row>
      <xdr:rowOff>180975</xdr:rowOff>
    </xdr:to>
    <xdr:sp macro="" textlink="">
      <xdr:nvSpPr>
        <xdr:cNvPr id="12" name="Oval 11">
          <a:hlinkClick xmlns:r="http://schemas.openxmlformats.org/officeDocument/2006/relationships" r:id="rId12"/>
        </xdr:cNvPr>
        <xdr:cNvSpPr/>
      </xdr:nvSpPr>
      <xdr:spPr>
        <a:xfrm>
          <a:off x="3381375" y="1181100"/>
          <a:ext cx="161925" cy="161925"/>
        </a:xfrm>
        <a:prstGeom prst="ellipse">
          <a:avLst/>
        </a:prstGeom>
        <a:solidFill>
          <a:srgbClr val="00B0F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twoCellAnchor>
    <xdr:from>
      <xdr:col>2</xdr:col>
      <xdr:colOff>266700</xdr:colOff>
      <xdr:row>6</xdr:row>
      <xdr:rowOff>19050</xdr:rowOff>
    </xdr:from>
    <xdr:to>
      <xdr:col>2</xdr:col>
      <xdr:colOff>428625</xdr:colOff>
      <xdr:row>6</xdr:row>
      <xdr:rowOff>180975</xdr:rowOff>
    </xdr:to>
    <xdr:sp macro="" textlink="">
      <xdr:nvSpPr>
        <xdr:cNvPr id="13" name="Oval 12">
          <a:hlinkClick xmlns:r="http://schemas.openxmlformats.org/officeDocument/2006/relationships" r:id="rId13"/>
        </xdr:cNvPr>
        <xdr:cNvSpPr/>
      </xdr:nvSpPr>
      <xdr:spPr>
        <a:xfrm>
          <a:off x="3381375" y="1400175"/>
          <a:ext cx="161925" cy="161925"/>
        </a:xfrm>
        <a:prstGeom prst="ellipse">
          <a:avLst/>
        </a:prstGeom>
        <a:solidFill>
          <a:srgbClr val="00B0F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twoCellAnchor>
    <xdr:from>
      <xdr:col>2</xdr:col>
      <xdr:colOff>266700</xdr:colOff>
      <xdr:row>7</xdr:row>
      <xdr:rowOff>19050</xdr:rowOff>
    </xdr:from>
    <xdr:to>
      <xdr:col>2</xdr:col>
      <xdr:colOff>428625</xdr:colOff>
      <xdr:row>7</xdr:row>
      <xdr:rowOff>180975</xdr:rowOff>
    </xdr:to>
    <xdr:sp macro="" textlink="">
      <xdr:nvSpPr>
        <xdr:cNvPr id="14" name="Oval 13">
          <a:hlinkClick xmlns:r="http://schemas.openxmlformats.org/officeDocument/2006/relationships" r:id="rId14"/>
        </xdr:cNvPr>
        <xdr:cNvSpPr/>
      </xdr:nvSpPr>
      <xdr:spPr>
        <a:xfrm>
          <a:off x="3381375" y="1619250"/>
          <a:ext cx="161925" cy="161925"/>
        </a:xfrm>
        <a:prstGeom prst="ellipse">
          <a:avLst/>
        </a:prstGeom>
        <a:solidFill>
          <a:srgbClr val="00B0F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twoCellAnchor>
    <xdr:from>
      <xdr:col>2</xdr:col>
      <xdr:colOff>266700</xdr:colOff>
      <xdr:row>8</xdr:row>
      <xdr:rowOff>19050</xdr:rowOff>
    </xdr:from>
    <xdr:to>
      <xdr:col>2</xdr:col>
      <xdr:colOff>428625</xdr:colOff>
      <xdr:row>8</xdr:row>
      <xdr:rowOff>180975</xdr:rowOff>
    </xdr:to>
    <xdr:sp macro="" textlink="">
      <xdr:nvSpPr>
        <xdr:cNvPr id="15" name="Oval 14">
          <a:hlinkClick xmlns:r="http://schemas.openxmlformats.org/officeDocument/2006/relationships" r:id="rId15"/>
        </xdr:cNvPr>
        <xdr:cNvSpPr/>
      </xdr:nvSpPr>
      <xdr:spPr>
        <a:xfrm>
          <a:off x="3381375" y="1838325"/>
          <a:ext cx="161925" cy="161925"/>
        </a:xfrm>
        <a:prstGeom prst="ellipse">
          <a:avLst/>
        </a:prstGeom>
        <a:solidFill>
          <a:srgbClr val="00B0F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twoCellAnchor>
    <xdr:from>
      <xdr:col>2</xdr:col>
      <xdr:colOff>266700</xdr:colOff>
      <xdr:row>9</xdr:row>
      <xdr:rowOff>19050</xdr:rowOff>
    </xdr:from>
    <xdr:to>
      <xdr:col>2</xdr:col>
      <xdr:colOff>428625</xdr:colOff>
      <xdr:row>9</xdr:row>
      <xdr:rowOff>180975</xdr:rowOff>
    </xdr:to>
    <xdr:sp macro="" textlink="">
      <xdr:nvSpPr>
        <xdr:cNvPr id="16" name="Oval 15">
          <a:hlinkClick xmlns:r="http://schemas.openxmlformats.org/officeDocument/2006/relationships" r:id="rId16"/>
        </xdr:cNvPr>
        <xdr:cNvSpPr/>
      </xdr:nvSpPr>
      <xdr:spPr>
        <a:xfrm>
          <a:off x="3381375" y="2057400"/>
          <a:ext cx="161925" cy="161925"/>
        </a:xfrm>
        <a:prstGeom prst="ellipse">
          <a:avLst/>
        </a:prstGeom>
        <a:solidFill>
          <a:srgbClr val="00B0F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twoCellAnchor>
    <xdr:from>
      <xdr:col>2</xdr:col>
      <xdr:colOff>266700</xdr:colOff>
      <xdr:row>12</xdr:row>
      <xdr:rowOff>19050</xdr:rowOff>
    </xdr:from>
    <xdr:to>
      <xdr:col>2</xdr:col>
      <xdr:colOff>428625</xdr:colOff>
      <xdr:row>12</xdr:row>
      <xdr:rowOff>180975</xdr:rowOff>
    </xdr:to>
    <xdr:sp macro="" textlink="">
      <xdr:nvSpPr>
        <xdr:cNvPr id="17" name="Oval 16">
          <a:hlinkClick xmlns:r="http://schemas.openxmlformats.org/officeDocument/2006/relationships" r:id="rId17"/>
        </xdr:cNvPr>
        <xdr:cNvSpPr/>
      </xdr:nvSpPr>
      <xdr:spPr>
        <a:xfrm>
          <a:off x="3381375" y="2714625"/>
          <a:ext cx="161925" cy="161925"/>
        </a:xfrm>
        <a:prstGeom prst="ellipse">
          <a:avLst/>
        </a:prstGeom>
        <a:solidFill>
          <a:srgbClr val="00B0F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twoCellAnchor>
    <xdr:from>
      <xdr:col>2</xdr:col>
      <xdr:colOff>266700</xdr:colOff>
      <xdr:row>13</xdr:row>
      <xdr:rowOff>9525</xdr:rowOff>
    </xdr:from>
    <xdr:to>
      <xdr:col>2</xdr:col>
      <xdr:colOff>428625</xdr:colOff>
      <xdr:row>13</xdr:row>
      <xdr:rowOff>171450</xdr:rowOff>
    </xdr:to>
    <xdr:sp macro="" textlink="">
      <xdr:nvSpPr>
        <xdr:cNvPr id="18" name="Oval 17">
          <a:hlinkClick xmlns:r="http://schemas.openxmlformats.org/officeDocument/2006/relationships" r:id="rId18"/>
        </xdr:cNvPr>
        <xdr:cNvSpPr/>
      </xdr:nvSpPr>
      <xdr:spPr>
        <a:xfrm>
          <a:off x="3381375" y="2924175"/>
          <a:ext cx="161925" cy="161925"/>
        </a:xfrm>
        <a:prstGeom prst="ellipse">
          <a:avLst/>
        </a:prstGeom>
        <a:solidFill>
          <a:srgbClr val="00B0F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twoCellAnchor>
    <xdr:from>
      <xdr:col>2</xdr:col>
      <xdr:colOff>504825</xdr:colOff>
      <xdr:row>5</xdr:row>
      <xdr:rowOff>19050</xdr:rowOff>
    </xdr:from>
    <xdr:to>
      <xdr:col>2</xdr:col>
      <xdr:colOff>666750</xdr:colOff>
      <xdr:row>5</xdr:row>
      <xdr:rowOff>180975</xdr:rowOff>
    </xdr:to>
    <xdr:sp macro="" textlink="">
      <xdr:nvSpPr>
        <xdr:cNvPr id="19" name="Oval 18">
          <a:hlinkClick xmlns:r="http://schemas.openxmlformats.org/officeDocument/2006/relationships" r:id="rId19"/>
        </xdr:cNvPr>
        <xdr:cNvSpPr/>
      </xdr:nvSpPr>
      <xdr:spPr>
        <a:xfrm>
          <a:off x="3619500" y="1181100"/>
          <a:ext cx="161925" cy="161925"/>
        </a:xfrm>
        <a:prstGeom prst="ellipse">
          <a:avLst/>
        </a:prstGeom>
        <a:solidFill>
          <a:srgbClr val="92D050"/>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twoCellAnchor>
    <xdr:from>
      <xdr:col>2</xdr:col>
      <xdr:colOff>504825</xdr:colOff>
      <xdr:row>12</xdr:row>
      <xdr:rowOff>19050</xdr:rowOff>
    </xdr:from>
    <xdr:to>
      <xdr:col>2</xdr:col>
      <xdr:colOff>666750</xdr:colOff>
      <xdr:row>12</xdr:row>
      <xdr:rowOff>180975</xdr:rowOff>
    </xdr:to>
    <xdr:sp macro="" textlink="">
      <xdr:nvSpPr>
        <xdr:cNvPr id="20" name="Oval 19">
          <a:hlinkClick xmlns:r="http://schemas.openxmlformats.org/officeDocument/2006/relationships" r:id="rId20"/>
        </xdr:cNvPr>
        <xdr:cNvSpPr/>
      </xdr:nvSpPr>
      <xdr:spPr>
        <a:xfrm>
          <a:off x="3619500" y="2714625"/>
          <a:ext cx="161925" cy="161925"/>
        </a:xfrm>
        <a:prstGeom prst="ellipse">
          <a:avLst/>
        </a:prstGeom>
        <a:solidFill>
          <a:srgbClr val="92D050"/>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twoCellAnchor>
    <xdr:from>
      <xdr:col>2</xdr:col>
      <xdr:colOff>742950</xdr:colOff>
      <xdr:row>5</xdr:row>
      <xdr:rowOff>19050</xdr:rowOff>
    </xdr:from>
    <xdr:to>
      <xdr:col>3</xdr:col>
      <xdr:colOff>38100</xdr:colOff>
      <xdr:row>5</xdr:row>
      <xdr:rowOff>180975</xdr:rowOff>
    </xdr:to>
    <xdr:sp macro="" textlink="">
      <xdr:nvSpPr>
        <xdr:cNvPr id="21" name="Oval 20">
          <a:hlinkClick xmlns:r="http://schemas.openxmlformats.org/officeDocument/2006/relationships" r:id="rId21"/>
        </xdr:cNvPr>
        <xdr:cNvSpPr/>
      </xdr:nvSpPr>
      <xdr:spPr>
        <a:xfrm>
          <a:off x="3857625" y="1181100"/>
          <a:ext cx="161925" cy="161925"/>
        </a:xfrm>
        <a:prstGeom prst="ellipse">
          <a:avLst/>
        </a:prstGeom>
        <a:solidFill>
          <a:srgbClr val="FF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twoCellAnchor>
    <xdr:from>
      <xdr:col>2</xdr:col>
      <xdr:colOff>742950</xdr:colOff>
      <xdr:row>12</xdr:row>
      <xdr:rowOff>19050</xdr:rowOff>
    </xdr:from>
    <xdr:to>
      <xdr:col>3</xdr:col>
      <xdr:colOff>38100</xdr:colOff>
      <xdr:row>12</xdr:row>
      <xdr:rowOff>180975</xdr:rowOff>
    </xdr:to>
    <xdr:sp macro="" textlink="">
      <xdr:nvSpPr>
        <xdr:cNvPr id="22" name="Oval 21">
          <a:hlinkClick xmlns:r="http://schemas.openxmlformats.org/officeDocument/2006/relationships" r:id="rId22"/>
        </xdr:cNvPr>
        <xdr:cNvSpPr/>
      </xdr:nvSpPr>
      <xdr:spPr>
        <a:xfrm>
          <a:off x="3857625" y="2714625"/>
          <a:ext cx="161925" cy="161925"/>
        </a:xfrm>
        <a:prstGeom prst="ellipse">
          <a:avLst/>
        </a:prstGeom>
        <a:solidFill>
          <a:srgbClr val="FF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twoCellAnchor>
    <xdr:from>
      <xdr:col>3</xdr:col>
      <xdr:colOff>114300</xdr:colOff>
      <xdr:row>12</xdr:row>
      <xdr:rowOff>19050</xdr:rowOff>
    </xdr:from>
    <xdr:to>
      <xdr:col>3</xdr:col>
      <xdr:colOff>276225</xdr:colOff>
      <xdr:row>12</xdr:row>
      <xdr:rowOff>180975</xdr:rowOff>
    </xdr:to>
    <xdr:sp macro="" textlink="">
      <xdr:nvSpPr>
        <xdr:cNvPr id="23" name="Oval 22">
          <a:hlinkClick xmlns:r="http://schemas.openxmlformats.org/officeDocument/2006/relationships" r:id="rId23"/>
        </xdr:cNvPr>
        <xdr:cNvSpPr/>
      </xdr:nvSpPr>
      <xdr:spPr>
        <a:xfrm>
          <a:off x="4095750" y="2714625"/>
          <a:ext cx="161925" cy="161925"/>
        </a:xfrm>
        <a:prstGeom prst="ellipse">
          <a:avLst/>
        </a:prstGeom>
        <a:solidFill>
          <a:srgbClr val="7030A0"/>
        </a:solidFill>
        <a:ln>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twoCellAnchor>
    <xdr:from>
      <xdr:col>1</xdr:col>
      <xdr:colOff>2638425</xdr:colOff>
      <xdr:row>23</xdr:row>
      <xdr:rowOff>0</xdr:rowOff>
    </xdr:from>
    <xdr:to>
      <xdr:col>1</xdr:col>
      <xdr:colOff>2800350</xdr:colOff>
      <xdr:row>24</xdr:row>
      <xdr:rowOff>0</xdr:rowOff>
    </xdr:to>
    <xdr:sp macro="" textlink="">
      <xdr:nvSpPr>
        <xdr:cNvPr id="24" name="Oval 23"/>
        <xdr:cNvSpPr/>
      </xdr:nvSpPr>
      <xdr:spPr>
        <a:xfrm>
          <a:off x="2847975" y="4876800"/>
          <a:ext cx="161925" cy="161925"/>
        </a:xfrm>
        <a:prstGeom prst="ellipse">
          <a:avLst/>
        </a:prstGeom>
        <a:solidFill>
          <a:srgbClr val="FFFF00"/>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twoCellAnchor>
    <xdr:from>
      <xdr:col>1</xdr:col>
      <xdr:colOff>2638425</xdr:colOff>
      <xdr:row>25</xdr:row>
      <xdr:rowOff>9525</xdr:rowOff>
    </xdr:from>
    <xdr:to>
      <xdr:col>1</xdr:col>
      <xdr:colOff>2800350</xdr:colOff>
      <xdr:row>26</xdr:row>
      <xdr:rowOff>9525</xdr:rowOff>
    </xdr:to>
    <xdr:sp macro="" textlink="">
      <xdr:nvSpPr>
        <xdr:cNvPr id="25" name="Oval 24"/>
        <xdr:cNvSpPr/>
      </xdr:nvSpPr>
      <xdr:spPr>
        <a:xfrm>
          <a:off x="2847975" y="5210175"/>
          <a:ext cx="161925" cy="161925"/>
        </a:xfrm>
        <a:prstGeom prst="ellipse">
          <a:avLst/>
        </a:prstGeom>
        <a:solidFill>
          <a:srgbClr val="00B0F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twoCellAnchor>
    <xdr:from>
      <xdr:col>1</xdr:col>
      <xdr:colOff>2638425</xdr:colOff>
      <xdr:row>27</xdr:row>
      <xdr:rowOff>9525</xdr:rowOff>
    </xdr:from>
    <xdr:to>
      <xdr:col>1</xdr:col>
      <xdr:colOff>2800350</xdr:colOff>
      <xdr:row>28</xdr:row>
      <xdr:rowOff>9525</xdr:rowOff>
    </xdr:to>
    <xdr:sp macro="" textlink="">
      <xdr:nvSpPr>
        <xdr:cNvPr id="26" name="Oval 25"/>
        <xdr:cNvSpPr/>
      </xdr:nvSpPr>
      <xdr:spPr>
        <a:xfrm>
          <a:off x="2847975" y="5534025"/>
          <a:ext cx="161925" cy="161925"/>
        </a:xfrm>
        <a:prstGeom prst="ellipse">
          <a:avLst/>
        </a:prstGeom>
        <a:solidFill>
          <a:srgbClr val="92D050"/>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twoCellAnchor>
    <xdr:from>
      <xdr:col>1</xdr:col>
      <xdr:colOff>2638425</xdr:colOff>
      <xdr:row>29</xdr:row>
      <xdr:rowOff>9525</xdr:rowOff>
    </xdr:from>
    <xdr:to>
      <xdr:col>1</xdr:col>
      <xdr:colOff>2800350</xdr:colOff>
      <xdr:row>30</xdr:row>
      <xdr:rowOff>9525</xdr:rowOff>
    </xdr:to>
    <xdr:sp macro="" textlink="">
      <xdr:nvSpPr>
        <xdr:cNvPr id="27" name="Oval 26"/>
        <xdr:cNvSpPr/>
      </xdr:nvSpPr>
      <xdr:spPr>
        <a:xfrm>
          <a:off x="2847975" y="5857875"/>
          <a:ext cx="161925" cy="161925"/>
        </a:xfrm>
        <a:prstGeom prst="ellipse">
          <a:avLst/>
        </a:prstGeom>
        <a:solidFill>
          <a:srgbClr val="FF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twoCellAnchor>
    <xdr:from>
      <xdr:col>1</xdr:col>
      <xdr:colOff>2638425</xdr:colOff>
      <xdr:row>31</xdr:row>
      <xdr:rowOff>9525</xdr:rowOff>
    </xdr:from>
    <xdr:to>
      <xdr:col>1</xdr:col>
      <xdr:colOff>2800350</xdr:colOff>
      <xdr:row>32</xdr:row>
      <xdr:rowOff>9525</xdr:rowOff>
    </xdr:to>
    <xdr:sp macro="" textlink="">
      <xdr:nvSpPr>
        <xdr:cNvPr id="28" name="Oval 27"/>
        <xdr:cNvSpPr/>
      </xdr:nvSpPr>
      <xdr:spPr>
        <a:xfrm>
          <a:off x="2847975" y="6181725"/>
          <a:ext cx="161925" cy="161925"/>
        </a:xfrm>
        <a:prstGeom prst="ellipse">
          <a:avLst/>
        </a:prstGeom>
        <a:solidFill>
          <a:srgbClr val="7030A0"/>
        </a:solidFill>
        <a:ln>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twoCellAnchor>
    <xdr:from>
      <xdr:col>3</xdr:col>
      <xdr:colOff>114300</xdr:colOff>
      <xdr:row>5</xdr:row>
      <xdr:rowOff>19050</xdr:rowOff>
    </xdr:from>
    <xdr:to>
      <xdr:col>3</xdr:col>
      <xdr:colOff>276225</xdr:colOff>
      <xdr:row>5</xdr:row>
      <xdr:rowOff>180975</xdr:rowOff>
    </xdr:to>
    <xdr:sp macro="" textlink="">
      <xdr:nvSpPr>
        <xdr:cNvPr id="29" name="Oval 28">
          <a:hlinkClick xmlns:r="http://schemas.openxmlformats.org/officeDocument/2006/relationships" r:id="rId24"/>
        </xdr:cNvPr>
        <xdr:cNvSpPr/>
      </xdr:nvSpPr>
      <xdr:spPr>
        <a:xfrm>
          <a:off x="4095750" y="1181100"/>
          <a:ext cx="161925" cy="161925"/>
        </a:xfrm>
        <a:prstGeom prst="ellipse">
          <a:avLst/>
        </a:prstGeom>
        <a:solidFill>
          <a:srgbClr val="7030A0"/>
        </a:solidFill>
        <a:ln>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twoCellAnchor>
    <xdr:from>
      <xdr:col>0</xdr:col>
      <xdr:colOff>19050</xdr:colOff>
      <xdr:row>5</xdr:row>
      <xdr:rowOff>28575</xdr:rowOff>
    </xdr:from>
    <xdr:to>
      <xdr:col>0</xdr:col>
      <xdr:colOff>180975</xdr:colOff>
      <xdr:row>5</xdr:row>
      <xdr:rowOff>190500</xdr:rowOff>
    </xdr:to>
    <xdr:sp macro="" textlink="">
      <xdr:nvSpPr>
        <xdr:cNvPr id="30" name="Oval 29">
          <a:hlinkClick xmlns:r="http://schemas.openxmlformats.org/officeDocument/2006/relationships" r:id="rId25"/>
        </xdr:cNvPr>
        <xdr:cNvSpPr/>
      </xdr:nvSpPr>
      <xdr:spPr>
        <a:xfrm>
          <a:off x="19050" y="1190625"/>
          <a:ext cx="161925" cy="161925"/>
        </a:xfrm>
        <a:prstGeom prst="ellipse">
          <a:avLst/>
        </a:prstGeom>
        <a:solidFill>
          <a:schemeClr val="tx1">
            <a:lumMod val="50000"/>
            <a:lumOff val="5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twoCellAnchor>
    <xdr:from>
      <xdr:col>0</xdr:col>
      <xdr:colOff>19050</xdr:colOff>
      <xdr:row>6</xdr:row>
      <xdr:rowOff>28575</xdr:rowOff>
    </xdr:from>
    <xdr:to>
      <xdr:col>0</xdr:col>
      <xdr:colOff>180975</xdr:colOff>
      <xdr:row>6</xdr:row>
      <xdr:rowOff>190500</xdr:rowOff>
    </xdr:to>
    <xdr:sp macro="" textlink="">
      <xdr:nvSpPr>
        <xdr:cNvPr id="31" name="Oval 30">
          <a:hlinkClick xmlns:r="http://schemas.openxmlformats.org/officeDocument/2006/relationships" r:id="rId26"/>
        </xdr:cNvPr>
        <xdr:cNvSpPr/>
      </xdr:nvSpPr>
      <xdr:spPr>
        <a:xfrm>
          <a:off x="19050" y="1409700"/>
          <a:ext cx="161925" cy="161925"/>
        </a:xfrm>
        <a:prstGeom prst="ellipse">
          <a:avLst/>
        </a:prstGeom>
        <a:solidFill>
          <a:schemeClr val="tx1">
            <a:lumMod val="50000"/>
            <a:lumOff val="5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twoCellAnchor>
    <xdr:from>
      <xdr:col>0</xdr:col>
      <xdr:colOff>19050</xdr:colOff>
      <xdr:row>7</xdr:row>
      <xdr:rowOff>28575</xdr:rowOff>
    </xdr:from>
    <xdr:to>
      <xdr:col>0</xdr:col>
      <xdr:colOff>180975</xdr:colOff>
      <xdr:row>7</xdr:row>
      <xdr:rowOff>190500</xdr:rowOff>
    </xdr:to>
    <xdr:sp macro="" textlink="">
      <xdr:nvSpPr>
        <xdr:cNvPr id="32" name="Oval 31">
          <a:hlinkClick xmlns:r="http://schemas.openxmlformats.org/officeDocument/2006/relationships" r:id="rId27"/>
        </xdr:cNvPr>
        <xdr:cNvSpPr/>
      </xdr:nvSpPr>
      <xdr:spPr>
        <a:xfrm>
          <a:off x="19050" y="1628775"/>
          <a:ext cx="161925" cy="161925"/>
        </a:xfrm>
        <a:prstGeom prst="ellipse">
          <a:avLst/>
        </a:prstGeom>
        <a:solidFill>
          <a:schemeClr val="tx1">
            <a:lumMod val="50000"/>
            <a:lumOff val="5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twoCellAnchor>
    <xdr:from>
      <xdr:col>0</xdr:col>
      <xdr:colOff>19050</xdr:colOff>
      <xdr:row>8</xdr:row>
      <xdr:rowOff>28575</xdr:rowOff>
    </xdr:from>
    <xdr:to>
      <xdr:col>0</xdr:col>
      <xdr:colOff>180975</xdr:colOff>
      <xdr:row>8</xdr:row>
      <xdr:rowOff>190500</xdr:rowOff>
    </xdr:to>
    <xdr:sp macro="" textlink="">
      <xdr:nvSpPr>
        <xdr:cNvPr id="33" name="Oval 32">
          <a:hlinkClick xmlns:r="http://schemas.openxmlformats.org/officeDocument/2006/relationships" r:id="rId28"/>
        </xdr:cNvPr>
        <xdr:cNvSpPr/>
      </xdr:nvSpPr>
      <xdr:spPr>
        <a:xfrm>
          <a:off x="19050" y="1847850"/>
          <a:ext cx="161925" cy="161925"/>
        </a:xfrm>
        <a:prstGeom prst="ellipse">
          <a:avLst/>
        </a:prstGeom>
        <a:solidFill>
          <a:schemeClr val="tx1">
            <a:lumMod val="50000"/>
            <a:lumOff val="5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twoCellAnchor>
    <xdr:from>
      <xdr:col>0</xdr:col>
      <xdr:colOff>19050</xdr:colOff>
      <xdr:row>9</xdr:row>
      <xdr:rowOff>28575</xdr:rowOff>
    </xdr:from>
    <xdr:to>
      <xdr:col>0</xdr:col>
      <xdr:colOff>180975</xdr:colOff>
      <xdr:row>9</xdr:row>
      <xdr:rowOff>190500</xdr:rowOff>
    </xdr:to>
    <xdr:sp macro="" textlink="">
      <xdr:nvSpPr>
        <xdr:cNvPr id="34" name="Oval 33">
          <a:hlinkClick xmlns:r="http://schemas.openxmlformats.org/officeDocument/2006/relationships" r:id="rId29"/>
        </xdr:cNvPr>
        <xdr:cNvSpPr/>
      </xdr:nvSpPr>
      <xdr:spPr>
        <a:xfrm>
          <a:off x="19050" y="2066925"/>
          <a:ext cx="161925" cy="161925"/>
        </a:xfrm>
        <a:prstGeom prst="ellipse">
          <a:avLst/>
        </a:prstGeom>
        <a:solidFill>
          <a:schemeClr val="tx1">
            <a:lumMod val="50000"/>
            <a:lumOff val="5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twoCellAnchor>
    <xdr:from>
      <xdr:col>0</xdr:col>
      <xdr:colOff>19050</xdr:colOff>
      <xdr:row>10</xdr:row>
      <xdr:rowOff>28575</xdr:rowOff>
    </xdr:from>
    <xdr:to>
      <xdr:col>0</xdr:col>
      <xdr:colOff>180975</xdr:colOff>
      <xdr:row>10</xdr:row>
      <xdr:rowOff>190500</xdr:rowOff>
    </xdr:to>
    <xdr:sp macro="" textlink="">
      <xdr:nvSpPr>
        <xdr:cNvPr id="35" name="Oval 34">
          <a:hlinkClick xmlns:r="http://schemas.openxmlformats.org/officeDocument/2006/relationships" r:id="rId30"/>
        </xdr:cNvPr>
        <xdr:cNvSpPr/>
      </xdr:nvSpPr>
      <xdr:spPr>
        <a:xfrm>
          <a:off x="19050" y="2286000"/>
          <a:ext cx="161925" cy="161925"/>
        </a:xfrm>
        <a:prstGeom prst="ellipse">
          <a:avLst/>
        </a:prstGeom>
        <a:solidFill>
          <a:schemeClr val="tx1">
            <a:lumMod val="50000"/>
            <a:lumOff val="5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twoCellAnchor>
    <xdr:from>
      <xdr:col>0</xdr:col>
      <xdr:colOff>19050</xdr:colOff>
      <xdr:row>11</xdr:row>
      <xdr:rowOff>28575</xdr:rowOff>
    </xdr:from>
    <xdr:to>
      <xdr:col>0</xdr:col>
      <xdr:colOff>180975</xdr:colOff>
      <xdr:row>11</xdr:row>
      <xdr:rowOff>190500</xdr:rowOff>
    </xdr:to>
    <xdr:sp macro="" textlink="">
      <xdr:nvSpPr>
        <xdr:cNvPr id="36" name="Oval 35">
          <a:hlinkClick xmlns:r="http://schemas.openxmlformats.org/officeDocument/2006/relationships" r:id="rId31"/>
        </xdr:cNvPr>
        <xdr:cNvSpPr/>
      </xdr:nvSpPr>
      <xdr:spPr>
        <a:xfrm>
          <a:off x="19050" y="2505075"/>
          <a:ext cx="161925" cy="161925"/>
        </a:xfrm>
        <a:prstGeom prst="ellipse">
          <a:avLst/>
        </a:prstGeom>
        <a:solidFill>
          <a:schemeClr val="tx1">
            <a:lumMod val="50000"/>
            <a:lumOff val="5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twoCellAnchor>
    <xdr:from>
      <xdr:col>0</xdr:col>
      <xdr:colOff>19050</xdr:colOff>
      <xdr:row>12</xdr:row>
      <xdr:rowOff>28575</xdr:rowOff>
    </xdr:from>
    <xdr:to>
      <xdr:col>0</xdr:col>
      <xdr:colOff>180975</xdr:colOff>
      <xdr:row>12</xdr:row>
      <xdr:rowOff>190500</xdr:rowOff>
    </xdr:to>
    <xdr:sp macro="" textlink="">
      <xdr:nvSpPr>
        <xdr:cNvPr id="37" name="Oval 36">
          <a:hlinkClick xmlns:r="http://schemas.openxmlformats.org/officeDocument/2006/relationships" r:id="rId32"/>
        </xdr:cNvPr>
        <xdr:cNvSpPr/>
      </xdr:nvSpPr>
      <xdr:spPr>
        <a:xfrm>
          <a:off x="19050" y="2724150"/>
          <a:ext cx="161925" cy="161925"/>
        </a:xfrm>
        <a:prstGeom prst="ellipse">
          <a:avLst/>
        </a:prstGeom>
        <a:solidFill>
          <a:schemeClr val="tx1">
            <a:lumMod val="50000"/>
            <a:lumOff val="5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twoCellAnchor>
    <xdr:from>
      <xdr:col>0</xdr:col>
      <xdr:colOff>19050</xdr:colOff>
      <xdr:row>13</xdr:row>
      <xdr:rowOff>28575</xdr:rowOff>
    </xdr:from>
    <xdr:to>
      <xdr:col>0</xdr:col>
      <xdr:colOff>180975</xdr:colOff>
      <xdr:row>13</xdr:row>
      <xdr:rowOff>190500</xdr:rowOff>
    </xdr:to>
    <xdr:sp macro="" textlink="">
      <xdr:nvSpPr>
        <xdr:cNvPr id="38" name="Oval 37">
          <a:hlinkClick xmlns:r="http://schemas.openxmlformats.org/officeDocument/2006/relationships" r:id="rId33"/>
        </xdr:cNvPr>
        <xdr:cNvSpPr/>
      </xdr:nvSpPr>
      <xdr:spPr>
        <a:xfrm>
          <a:off x="19050" y="2943225"/>
          <a:ext cx="161925" cy="161925"/>
        </a:xfrm>
        <a:prstGeom prst="ellipse">
          <a:avLst/>
        </a:prstGeom>
        <a:solidFill>
          <a:schemeClr val="tx1">
            <a:lumMod val="50000"/>
            <a:lumOff val="5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twoCellAnchor>
    <xdr:from>
      <xdr:col>0</xdr:col>
      <xdr:colOff>19050</xdr:colOff>
      <xdr:row>15</xdr:row>
      <xdr:rowOff>28575</xdr:rowOff>
    </xdr:from>
    <xdr:to>
      <xdr:col>0</xdr:col>
      <xdr:colOff>180975</xdr:colOff>
      <xdr:row>15</xdr:row>
      <xdr:rowOff>190500</xdr:rowOff>
    </xdr:to>
    <xdr:sp macro="" textlink="">
      <xdr:nvSpPr>
        <xdr:cNvPr id="39" name="Oval 38">
          <a:hlinkClick xmlns:r="http://schemas.openxmlformats.org/officeDocument/2006/relationships" r:id="rId34"/>
        </xdr:cNvPr>
        <xdr:cNvSpPr/>
      </xdr:nvSpPr>
      <xdr:spPr>
        <a:xfrm>
          <a:off x="19050" y="3381375"/>
          <a:ext cx="161925" cy="161925"/>
        </a:xfrm>
        <a:prstGeom prst="ellipse">
          <a:avLst/>
        </a:prstGeom>
        <a:solidFill>
          <a:schemeClr val="tx1">
            <a:lumMod val="50000"/>
            <a:lumOff val="5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twoCellAnchor>
    <xdr:from>
      <xdr:col>0</xdr:col>
      <xdr:colOff>19050</xdr:colOff>
      <xdr:row>16</xdr:row>
      <xdr:rowOff>28575</xdr:rowOff>
    </xdr:from>
    <xdr:to>
      <xdr:col>0</xdr:col>
      <xdr:colOff>180975</xdr:colOff>
      <xdr:row>16</xdr:row>
      <xdr:rowOff>190500</xdr:rowOff>
    </xdr:to>
    <xdr:sp macro="" textlink="">
      <xdr:nvSpPr>
        <xdr:cNvPr id="40" name="Oval 39">
          <a:hlinkClick xmlns:r="http://schemas.openxmlformats.org/officeDocument/2006/relationships" r:id="rId35"/>
        </xdr:cNvPr>
        <xdr:cNvSpPr/>
      </xdr:nvSpPr>
      <xdr:spPr>
        <a:xfrm>
          <a:off x="19050" y="3600450"/>
          <a:ext cx="161925" cy="161925"/>
        </a:xfrm>
        <a:prstGeom prst="ellipse">
          <a:avLst/>
        </a:prstGeom>
        <a:solidFill>
          <a:schemeClr val="tx1">
            <a:lumMod val="50000"/>
            <a:lumOff val="5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twoCellAnchor>
    <xdr:from>
      <xdr:col>0</xdr:col>
      <xdr:colOff>19050</xdr:colOff>
      <xdr:row>4</xdr:row>
      <xdr:rowOff>28575</xdr:rowOff>
    </xdr:from>
    <xdr:to>
      <xdr:col>0</xdr:col>
      <xdr:colOff>180975</xdr:colOff>
      <xdr:row>4</xdr:row>
      <xdr:rowOff>190500</xdr:rowOff>
    </xdr:to>
    <xdr:sp macro="" textlink="">
      <xdr:nvSpPr>
        <xdr:cNvPr id="41" name="Oval 40">
          <a:hlinkClick xmlns:r="http://schemas.openxmlformats.org/officeDocument/2006/relationships" r:id="rId36"/>
        </xdr:cNvPr>
        <xdr:cNvSpPr/>
      </xdr:nvSpPr>
      <xdr:spPr>
        <a:xfrm>
          <a:off x="19050" y="971550"/>
          <a:ext cx="161925" cy="161925"/>
        </a:xfrm>
        <a:prstGeom prst="ellipse">
          <a:avLst/>
        </a:prstGeom>
        <a:solidFill>
          <a:schemeClr val="tx1">
            <a:lumMod val="50000"/>
            <a:lumOff val="5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twoCellAnchor>
    <xdr:from>
      <xdr:col>1</xdr:col>
      <xdr:colOff>2638425</xdr:colOff>
      <xdr:row>21</xdr:row>
      <xdr:rowOff>9525</xdr:rowOff>
    </xdr:from>
    <xdr:to>
      <xdr:col>1</xdr:col>
      <xdr:colOff>2800350</xdr:colOff>
      <xdr:row>22</xdr:row>
      <xdr:rowOff>9525</xdr:rowOff>
    </xdr:to>
    <xdr:sp macro="" textlink="">
      <xdr:nvSpPr>
        <xdr:cNvPr id="42" name="Oval 41"/>
        <xdr:cNvSpPr/>
      </xdr:nvSpPr>
      <xdr:spPr>
        <a:xfrm>
          <a:off x="2847975" y="4562475"/>
          <a:ext cx="161925" cy="161925"/>
        </a:xfrm>
        <a:prstGeom prst="ellipse">
          <a:avLst/>
        </a:prstGeom>
        <a:solidFill>
          <a:schemeClr val="tx1">
            <a:lumMod val="50000"/>
            <a:lumOff val="5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12</xdr:col>
      <xdr:colOff>0</xdr:colOff>
      <xdr:row>0</xdr:row>
      <xdr:rowOff>0</xdr:rowOff>
    </xdr:from>
    <xdr:to>
      <xdr:col>12</xdr:col>
      <xdr:colOff>371475</xdr:colOff>
      <xdr:row>1</xdr:row>
      <xdr:rowOff>142875</xdr:rowOff>
    </xdr:to>
    <xdr:pic>
      <xdr:nvPicPr>
        <xdr:cNvPr id="2" name="Picture 1" descr="C:\Documents and Settings\dstavem\Local Settings\Temporary Internet Files\Content.IE5\GLPSZOMK\MCj04349070000[1].png">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grayscl/>
        </a:blip>
        <a:srcRect/>
        <a:stretch>
          <a:fillRect/>
        </a:stretch>
      </xdr:blipFill>
      <xdr:spPr bwMode="auto">
        <a:xfrm>
          <a:off x="6638925" y="0"/>
          <a:ext cx="371475" cy="371475"/>
        </a:xfrm>
        <a:prstGeom prst="rect">
          <a:avLst/>
        </a:prstGeom>
        <a:noFill/>
        <a:ln w="9525">
          <a:noFill/>
          <a:miter lim="800000"/>
          <a:headEnd/>
          <a:tailEnd/>
        </a:ln>
      </xdr:spPr>
    </xdr:pic>
    <xdr:clientData/>
  </xdr:twoCellAnchor>
  <xdr:twoCellAnchor>
    <xdr:from>
      <xdr:col>13</xdr:col>
      <xdr:colOff>247650</xdr:colOff>
      <xdr:row>0</xdr:row>
      <xdr:rowOff>0</xdr:rowOff>
    </xdr:from>
    <xdr:to>
      <xdr:col>13</xdr:col>
      <xdr:colOff>409575</xdr:colOff>
      <xdr:row>0</xdr:row>
      <xdr:rowOff>161925</xdr:rowOff>
    </xdr:to>
    <xdr:sp macro="" textlink="">
      <xdr:nvSpPr>
        <xdr:cNvPr id="3" name="Oval 2">
          <a:hlinkClick xmlns:r="http://schemas.openxmlformats.org/officeDocument/2006/relationships" r:id="rId3"/>
        </xdr:cNvPr>
        <xdr:cNvSpPr/>
      </xdr:nvSpPr>
      <xdr:spPr>
        <a:xfrm>
          <a:off x="6886575" y="0"/>
          <a:ext cx="161925" cy="161925"/>
        </a:xfrm>
        <a:prstGeom prst="ellipse">
          <a:avLst/>
        </a:prstGeom>
        <a:solidFill>
          <a:srgbClr val="FFFF00"/>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twoCellAnchor>
    <xdr:from>
      <xdr:col>13</xdr:col>
      <xdr:colOff>476250</xdr:colOff>
      <xdr:row>0</xdr:row>
      <xdr:rowOff>0</xdr:rowOff>
    </xdr:from>
    <xdr:to>
      <xdr:col>14</xdr:col>
      <xdr:colOff>28575</xdr:colOff>
      <xdr:row>0</xdr:row>
      <xdr:rowOff>161925</xdr:rowOff>
    </xdr:to>
    <xdr:sp macro="" textlink="">
      <xdr:nvSpPr>
        <xdr:cNvPr id="4" name="Oval 3">
          <a:hlinkClick xmlns:r="http://schemas.openxmlformats.org/officeDocument/2006/relationships" r:id="rId4"/>
        </xdr:cNvPr>
        <xdr:cNvSpPr/>
      </xdr:nvSpPr>
      <xdr:spPr>
        <a:xfrm>
          <a:off x="7115175" y="0"/>
          <a:ext cx="161925" cy="161925"/>
        </a:xfrm>
        <a:prstGeom prst="ellipse">
          <a:avLst/>
        </a:prstGeom>
        <a:solidFill>
          <a:srgbClr val="00B0F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twoCellAnchor>
    <xdr:from>
      <xdr:col>14</xdr:col>
      <xdr:colOff>104775</xdr:colOff>
      <xdr:row>0</xdr:row>
      <xdr:rowOff>0</xdr:rowOff>
    </xdr:from>
    <xdr:to>
      <xdr:col>14</xdr:col>
      <xdr:colOff>266700</xdr:colOff>
      <xdr:row>0</xdr:row>
      <xdr:rowOff>161925</xdr:rowOff>
    </xdr:to>
    <xdr:sp macro="" textlink="">
      <xdr:nvSpPr>
        <xdr:cNvPr id="5" name="Oval 4">
          <a:hlinkClick xmlns:r="http://schemas.openxmlformats.org/officeDocument/2006/relationships" r:id="rId5"/>
        </xdr:cNvPr>
        <xdr:cNvSpPr/>
      </xdr:nvSpPr>
      <xdr:spPr>
        <a:xfrm>
          <a:off x="7353300" y="0"/>
          <a:ext cx="161925" cy="161925"/>
        </a:xfrm>
        <a:prstGeom prst="ellipse">
          <a:avLst/>
        </a:prstGeom>
        <a:solidFill>
          <a:srgbClr val="92D050"/>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twoCellAnchor>
    <xdr:from>
      <xdr:col>14</xdr:col>
      <xdr:colOff>342900</xdr:colOff>
      <xdr:row>0</xdr:row>
      <xdr:rowOff>0</xdr:rowOff>
    </xdr:from>
    <xdr:to>
      <xdr:col>14</xdr:col>
      <xdr:colOff>504825</xdr:colOff>
      <xdr:row>0</xdr:row>
      <xdr:rowOff>161925</xdr:rowOff>
    </xdr:to>
    <xdr:sp macro="" textlink="">
      <xdr:nvSpPr>
        <xdr:cNvPr id="6" name="Oval 5">
          <a:hlinkClick xmlns:r="http://schemas.openxmlformats.org/officeDocument/2006/relationships" r:id="rId6"/>
        </xdr:cNvPr>
        <xdr:cNvSpPr/>
      </xdr:nvSpPr>
      <xdr:spPr>
        <a:xfrm>
          <a:off x="7591425" y="0"/>
          <a:ext cx="161925" cy="161925"/>
        </a:xfrm>
        <a:prstGeom prst="ellipse">
          <a:avLst/>
        </a:prstGeom>
        <a:solidFill>
          <a:srgbClr val="FF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twoCellAnchor>
    <xdr:from>
      <xdr:col>14</xdr:col>
      <xdr:colOff>581025</xdr:colOff>
      <xdr:row>0</xdr:row>
      <xdr:rowOff>0</xdr:rowOff>
    </xdr:from>
    <xdr:to>
      <xdr:col>15</xdr:col>
      <xdr:colOff>133350</xdr:colOff>
      <xdr:row>0</xdr:row>
      <xdr:rowOff>161925</xdr:rowOff>
    </xdr:to>
    <xdr:sp macro="" textlink="">
      <xdr:nvSpPr>
        <xdr:cNvPr id="7" name="Oval 6">
          <a:hlinkClick xmlns:r="http://schemas.openxmlformats.org/officeDocument/2006/relationships" r:id="rId7"/>
        </xdr:cNvPr>
        <xdr:cNvSpPr/>
      </xdr:nvSpPr>
      <xdr:spPr>
        <a:xfrm>
          <a:off x="7829550" y="0"/>
          <a:ext cx="161925" cy="161925"/>
        </a:xfrm>
        <a:prstGeom prst="ellipse">
          <a:avLst/>
        </a:prstGeom>
        <a:solidFill>
          <a:srgbClr val="7030A0"/>
        </a:solidFill>
        <a:ln>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9</xdr:col>
      <xdr:colOff>257175</xdr:colOff>
      <xdr:row>2</xdr:row>
      <xdr:rowOff>0</xdr:rowOff>
    </xdr:from>
    <xdr:to>
      <xdr:col>9</xdr:col>
      <xdr:colOff>419100</xdr:colOff>
      <xdr:row>2</xdr:row>
      <xdr:rowOff>161925</xdr:rowOff>
    </xdr:to>
    <xdr:sp macro="" textlink="">
      <xdr:nvSpPr>
        <xdr:cNvPr id="5" name="Oval 4">
          <a:hlinkClick xmlns:r="http://schemas.openxmlformats.org/officeDocument/2006/relationships" r:id="rId1"/>
        </xdr:cNvPr>
        <xdr:cNvSpPr/>
      </xdr:nvSpPr>
      <xdr:spPr>
        <a:xfrm>
          <a:off x="7858125" y="0"/>
          <a:ext cx="161925" cy="161925"/>
        </a:xfrm>
        <a:prstGeom prst="ellipse">
          <a:avLst/>
        </a:prstGeom>
        <a:solidFill>
          <a:srgbClr val="FFFF00"/>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twoCellAnchor>
    <xdr:from>
      <xdr:col>9</xdr:col>
      <xdr:colOff>485775</xdr:colOff>
      <xdr:row>2</xdr:row>
      <xdr:rowOff>0</xdr:rowOff>
    </xdr:from>
    <xdr:to>
      <xdr:col>9</xdr:col>
      <xdr:colOff>647700</xdr:colOff>
      <xdr:row>2</xdr:row>
      <xdr:rowOff>161925</xdr:rowOff>
    </xdr:to>
    <xdr:sp macro="" textlink="">
      <xdr:nvSpPr>
        <xdr:cNvPr id="6" name="Oval 5">
          <a:hlinkClick xmlns:r="http://schemas.openxmlformats.org/officeDocument/2006/relationships" r:id="rId2"/>
        </xdr:cNvPr>
        <xdr:cNvSpPr/>
      </xdr:nvSpPr>
      <xdr:spPr>
        <a:xfrm>
          <a:off x="8086725" y="0"/>
          <a:ext cx="161925" cy="161925"/>
        </a:xfrm>
        <a:prstGeom prst="ellipse">
          <a:avLst/>
        </a:prstGeom>
        <a:solidFill>
          <a:srgbClr val="00B0F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twoCellAnchor editAs="oneCell">
    <xdr:from>
      <xdr:col>9</xdr:col>
      <xdr:colOff>0</xdr:colOff>
      <xdr:row>0</xdr:row>
      <xdr:rowOff>0</xdr:rowOff>
    </xdr:from>
    <xdr:to>
      <xdr:col>9</xdr:col>
      <xdr:colOff>371475</xdr:colOff>
      <xdr:row>1</xdr:row>
      <xdr:rowOff>142875</xdr:rowOff>
    </xdr:to>
    <xdr:pic>
      <xdr:nvPicPr>
        <xdr:cNvPr id="7" name="Picture 6" descr="C:\Documents and Settings\dstavem\Local Settings\Temporary Internet Files\Content.IE5\GLPSZOMK\MCj04349070000[1].png">
          <a:hlinkClick xmlns:r="http://schemas.openxmlformats.org/officeDocument/2006/relationships" r:id="rId3"/>
        </xdr:cNvPr>
        <xdr:cNvPicPr>
          <a:picLocks noChangeAspect="1" noChangeArrowheads="1"/>
        </xdr:cNvPicPr>
      </xdr:nvPicPr>
      <xdr:blipFill>
        <a:blip xmlns:r="http://schemas.openxmlformats.org/officeDocument/2006/relationships" r:embed="rId4" cstate="print">
          <a:grayscl/>
        </a:blip>
        <a:srcRect/>
        <a:stretch>
          <a:fillRect/>
        </a:stretch>
      </xdr:blipFill>
      <xdr:spPr bwMode="auto">
        <a:xfrm>
          <a:off x="10525125" y="0"/>
          <a:ext cx="371475" cy="371475"/>
        </a:xfrm>
        <a:prstGeom prst="rect">
          <a:avLst/>
        </a:prstGeom>
        <a:noFill/>
        <a:ln w="9525">
          <a:noFill/>
          <a:miter lim="800000"/>
          <a:headEnd/>
          <a:tailEnd/>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7</xdr:col>
      <xdr:colOff>0</xdr:colOff>
      <xdr:row>0</xdr:row>
      <xdr:rowOff>0</xdr:rowOff>
    </xdr:from>
    <xdr:to>
      <xdr:col>7</xdr:col>
      <xdr:colOff>371475</xdr:colOff>
      <xdr:row>1</xdr:row>
      <xdr:rowOff>142875</xdr:rowOff>
    </xdr:to>
    <xdr:pic>
      <xdr:nvPicPr>
        <xdr:cNvPr id="2" name="Picture 1" descr="C:\Documents and Settings\dstavem\Local Settings\Temporary Internet Files\Content.IE5\GLPSZOMK\MCj04349070000[1].png">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grayscl/>
        </a:blip>
        <a:srcRect/>
        <a:stretch>
          <a:fillRect/>
        </a:stretch>
      </xdr:blipFill>
      <xdr:spPr bwMode="auto">
        <a:xfrm>
          <a:off x="6629400" y="0"/>
          <a:ext cx="371475" cy="371475"/>
        </a:xfrm>
        <a:prstGeom prst="rect">
          <a:avLst/>
        </a:prstGeom>
        <a:noFill/>
        <a:ln w="9525">
          <a:noFill/>
          <a:miter lim="800000"/>
          <a:headEnd/>
          <a:tailEnd/>
        </a:ln>
      </xdr:spPr>
    </xdr:pic>
    <xdr:clientData/>
  </xdr:twoCellAnchor>
  <xdr:twoCellAnchor editAs="oneCell">
    <xdr:from>
      <xdr:col>7</xdr:col>
      <xdr:colOff>0</xdr:colOff>
      <xdr:row>0</xdr:row>
      <xdr:rowOff>0</xdr:rowOff>
    </xdr:from>
    <xdr:to>
      <xdr:col>7</xdr:col>
      <xdr:colOff>371475</xdr:colOff>
      <xdr:row>1</xdr:row>
      <xdr:rowOff>142875</xdr:rowOff>
    </xdr:to>
    <xdr:pic>
      <xdr:nvPicPr>
        <xdr:cNvPr id="3" name="Picture 2" descr="C:\Documents and Settings\dstavem\Local Settings\Temporary Internet Files\Content.IE5\GLPSZOMK\MCj04349070000[1].png">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grayscl/>
        </a:blip>
        <a:srcRect/>
        <a:stretch>
          <a:fillRect/>
        </a:stretch>
      </xdr:blipFill>
      <xdr:spPr bwMode="auto">
        <a:xfrm>
          <a:off x="6629400" y="0"/>
          <a:ext cx="371475" cy="371475"/>
        </a:xfrm>
        <a:prstGeom prst="rect">
          <a:avLst/>
        </a:prstGeom>
        <a:noFill/>
        <a:ln w="9525">
          <a:noFill/>
          <a:miter lim="800000"/>
          <a:headEnd/>
          <a:tailEnd/>
        </a:ln>
      </xdr:spPr>
    </xdr:pic>
    <xdr:clientData/>
  </xdr:twoCellAnchor>
  <xdr:twoCellAnchor>
    <xdr:from>
      <xdr:col>8</xdr:col>
      <xdr:colOff>0</xdr:colOff>
      <xdr:row>0</xdr:row>
      <xdr:rowOff>0</xdr:rowOff>
    </xdr:from>
    <xdr:to>
      <xdr:col>8</xdr:col>
      <xdr:colOff>161925</xdr:colOff>
      <xdr:row>0</xdr:row>
      <xdr:rowOff>161925</xdr:rowOff>
    </xdr:to>
    <xdr:sp macro="" textlink="">
      <xdr:nvSpPr>
        <xdr:cNvPr id="14" name="Oval 13">
          <a:hlinkClick xmlns:r="http://schemas.openxmlformats.org/officeDocument/2006/relationships" r:id="rId3"/>
        </xdr:cNvPr>
        <xdr:cNvSpPr/>
      </xdr:nvSpPr>
      <xdr:spPr>
        <a:xfrm>
          <a:off x="6629400" y="0"/>
          <a:ext cx="161925" cy="161925"/>
        </a:xfrm>
        <a:prstGeom prst="ellipse">
          <a:avLst/>
        </a:prstGeom>
        <a:solidFill>
          <a:schemeClr val="tx1">
            <a:lumMod val="50000"/>
            <a:lumOff val="5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twoCellAnchor>
    <xdr:from>
      <xdr:col>8</xdr:col>
      <xdr:colOff>466725</xdr:colOff>
      <xdr:row>0</xdr:row>
      <xdr:rowOff>0</xdr:rowOff>
    </xdr:from>
    <xdr:to>
      <xdr:col>9</xdr:col>
      <xdr:colOff>19050</xdr:colOff>
      <xdr:row>0</xdr:row>
      <xdr:rowOff>161925</xdr:rowOff>
    </xdr:to>
    <xdr:sp macro="" textlink="">
      <xdr:nvSpPr>
        <xdr:cNvPr id="15" name="Oval 14">
          <a:hlinkClick xmlns:r="http://schemas.openxmlformats.org/officeDocument/2006/relationships" r:id="rId4"/>
        </xdr:cNvPr>
        <xdr:cNvSpPr/>
      </xdr:nvSpPr>
      <xdr:spPr>
        <a:xfrm>
          <a:off x="7096125" y="0"/>
          <a:ext cx="161925" cy="161925"/>
        </a:xfrm>
        <a:prstGeom prst="ellipse">
          <a:avLst/>
        </a:prstGeom>
        <a:solidFill>
          <a:srgbClr val="00B0F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twoCellAnchor>
    <xdr:from>
      <xdr:col>9</xdr:col>
      <xdr:colOff>95250</xdr:colOff>
      <xdr:row>0</xdr:row>
      <xdr:rowOff>0</xdr:rowOff>
    </xdr:from>
    <xdr:to>
      <xdr:col>9</xdr:col>
      <xdr:colOff>257175</xdr:colOff>
      <xdr:row>0</xdr:row>
      <xdr:rowOff>161925</xdr:rowOff>
    </xdr:to>
    <xdr:sp macro="" textlink="">
      <xdr:nvSpPr>
        <xdr:cNvPr id="16" name="Oval 15">
          <a:hlinkClick xmlns:r="http://schemas.openxmlformats.org/officeDocument/2006/relationships" r:id="rId5"/>
        </xdr:cNvPr>
        <xdr:cNvSpPr/>
      </xdr:nvSpPr>
      <xdr:spPr>
        <a:xfrm>
          <a:off x="7334250" y="0"/>
          <a:ext cx="161925" cy="161925"/>
        </a:xfrm>
        <a:prstGeom prst="ellipse">
          <a:avLst/>
        </a:prstGeom>
        <a:solidFill>
          <a:srgbClr val="92D050"/>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twoCellAnchor>
    <xdr:from>
      <xdr:col>9</xdr:col>
      <xdr:colOff>333375</xdr:colOff>
      <xdr:row>0</xdr:row>
      <xdr:rowOff>0</xdr:rowOff>
    </xdr:from>
    <xdr:to>
      <xdr:col>9</xdr:col>
      <xdr:colOff>495300</xdr:colOff>
      <xdr:row>0</xdr:row>
      <xdr:rowOff>161925</xdr:rowOff>
    </xdr:to>
    <xdr:sp macro="" textlink="">
      <xdr:nvSpPr>
        <xdr:cNvPr id="17" name="Oval 16">
          <a:hlinkClick xmlns:r="http://schemas.openxmlformats.org/officeDocument/2006/relationships" r:id="rId6"/>
        </xdr:cNvPr>
        <xdr:cNvSpPr/>
      </xdr:nvSpPr>
      <xdr:spPr>
        <a:xfrm>
          <a:off x="7572375" y="0"/>
          <a:ext cx="161925" cy="161925"/>
        </a:xfrm>
        <a:prstGeom prst="ellipse">
          <a:avLst/>
        </a:prstGeom>
        <a:solidFill>
          <a:srgbClr val="FF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twoCellAnchor>
    <xdr:from>
      <xdr:col>9</xdr:col>
      <xdr:colOff>571500</xdr:colOff>
      <xdr:row>0</xdr:row>
      <xdr:rowOff>0</xdr:rowOff>
    </xdr:from>
    <xdr:to>
      <xdr:col>10</xdr:col>
      <xdr:colOff>123825</xdr:colOff>
      <xdr:row>0</xdr:row>
      <xdr:rowOff>161925</xdr:rowOff>
    </xdr:to>
    <xdr:sp macro="" textlink="">
      <xdr:nvSpPr>
        <xdr:cNvPr id="18" name="Oval 17">
          <a:hlinkClick xmlns:r="http://schemas.openxmlformats.org/officeDocument/2006/relationships" r:id="rId7"/>
        </xdr:cNvPr>
        <xdr:cNvSpPr/>
      </xdr:nvSpPr>
      <xdr:spPr>
        <a:xfrm>
          <a:off x="7810500" y="0"/>
          <a:ext cx="161925" cy="161925"/>
        </a:xfrm>
        <a:prstGeom prst="ellipse">
          <a:avLst/>
        </a:prstGeom>
        <a:solidFill>
          <a:srgbClr val="7030A0"/>
        </a:solidFill>
        <a:ln>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wsDr>
</file>

<file path=xl/drawings/drawing13.xml><?xml version="1.0" encoding="utf-8"?>
<xdr:wsDr xmlns:xdr="http://schemas.openxmlformats.org/drawingml/2006/spreadsheetDrawing" xmlns:a="http://schemas.openxmlformats.org/drawingml/2006/main">
  <xdr:twoCellAnchor editAs="oneCell">
    <xdr:from>
      <xdr:col>7</xdr:col>
      <xdr:colOff>0</xdr:colOff>
      <xdr:row>0</xdr:row>
      <xdr:rowOff>0</xdr:rowOff>
    </xdr:from>
    <xdr:to>
      <xdr:col>7</xdr:col>
      <xdr:colOff>371475</xdr:colOff>
      <xdr:row>1</xdr:row>
      <xdr:rowOff>142875</xdr:rowOff>
    </xdr:to>
    <xdr:pic>
      <xdr:nvPicPr>
        <xdr:cNvPr id="2" name="Picture 1" descr="C:\Documents and Settings\dstavem\Local Settings\Temporary Internet Files\Content.IE5\GLPSZOMK\MCj04349070000[1].png">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grayscl/>
        </a:blip>
        <a:srcRect/>
        <a:stretch>
          <a:fillRect/>
        </a:stretch>
      </xdr:blipFill>
      <xdr:spPr bwMode="auto">
        <a:xfrm>
          <a:off x="6629400" y="0"/>
          <a:ext cx="371475" cy="371475"/>
        </a:xfrm>
        <a:prstGeom prst="rect">
          <a:avLst/>
        </a:prstGeom>
        <a:noFill/>
        <a:ln w="9525">
          <a:noFill/>
          <a:miter lim="800000"/>
          <a:headEnd/>
          <a:tailEnd/>
        </a:ln>
      </xdr:spPr>
    </xdr:pic>
    <xdr:clientData/>
  </xdr:twoCellAnchor>
  <xdr:twoCellAnchor editAs="oneCell">
    <xdr:from>
      <xdr:col>7</xdr:col>
      <xdr:colOff>0</xdr:colOff>
      <xdr:row>0</xdr:row>
      <xdr:rowOff>0</xdr:rowOff>
    </xdr:from>
    <xdr:to>
      <xdr:col>7</xdr:col>
      <xdr:colOff>371475</xdr:colOff>
      <xdr:row>1</xdr:row>
      <xdr:rowOff>142875</xdr:rowOff>
    </xdr:to>
    <xdr:pic>
      <xdr:nvPicPr>
        <xdr:cNvPr id="3" name="Picture 2" descr="C:\Documents and Settings\dstavem\Local Settings\Temporary Internet Files\Content.IE5\GLPSZOMK\MCj04349070000[1].png">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grayscl/>
        </a:blip>
        <a:srcRect/>
        <a:stretch>
          <a:fillRect/>
        </a:stretch>
      </xdr:blipFill>
      <xdr:spPr bwMode="auto">
        <a:xfrm>
          <a:off x="6629400" y="0"/>
          <a:ext cx="371475" cy="371475"/>
        </a:xfrm>
        <a:prstGeom prst="rect">
          <a:avLst/>
        </a:prstGeom>
        <a:noFill/>
        <a:ln w="9525">
          <a:noFill/>
          <a:miter lim="800000"/>
          <a:headEnd/>
          <a:tailEnd/>
        </a:ln>
      </xdr:spPr>
    </xdr:pic>
    <xdr:clientData/>
  </xdr:twoCellAnchor>
  <xdr:twoCellAnchor>
    <xdr:from>
      <xdr:col>8</xdr:col>
      <xdr:colOff>0</xdr:colOff>
      <xdr:row>0</xdr:row>
      <xdr:rowOff>0</xdr:rowOff>
    </xdr:from>
    <xdr:to>
      <xdr:col>8</xdr:col>
      <xdr:colOff>161925</xdr:colOff>
      <xdr:row>0</xdr:row>
      <xdr:rowOff>161925</xdr:rowOff>
    </xdr:to>
    <xdr:sp macro="" textlink="">
      <xdr:nvSpPr>
        <xdr:cNvPr id="14" name="Oval 13">
          <a:hlinkClick xmlns:r="http://schemas.openxmlformats.org/officeDocument/2006/relationships" r:id="rId3"/>
        </xdr:cNvPr>
        <xdr:cNvSpPr/>
      </xdr:nvSpPr>
      <xdr:spPr>
        <a:xfrm>
          <a:off x="6629400" y="0"/>
          <a:ext cx="161925" cy="161925"/>
        </a:xfrm>
        <a:prstGeom prst="ellipse">
          <a:avLst/>
        </a:prstGeom>
        <a:solidFill>
          <a:schemeClr val="tx1">
            <a:lumMod val="50000"/>
            <a:lumOff val="5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twoCellAnchor>
    <xdr:from>
      <xdr:col>8</xdr:col>
      <xdr:colOff>238125</xdr:colOff>
      <xdr:row>0</xdr:row>
      <xdr:rowOff>0</xdr:rowOff>
    </xdr:from>
    <xdr:to>
      <xdr:col>8</xdr:col>
      <xdr:colOff>400050</xdr:colOff>
      <xdr:row>0</xdr:row>
      <xdr:rowOff>161925</xdr:rowOff>
    </xdr:to>
    <xdr:sp macro="" textlink="">
      <xdr:nvSpPr>
        <xdr:cNvPr id="15" name="Oval 14">
          <a:hlinkClick xmlns:r="http://schemas.openxmlformats.org/officeDocument/2006/relationships" r:id="rId4"/>
        </xdr:cNvPr>
        <xdr:cNvSpPr/>
      </xdr:nvSpPr>
      <xdr:spPr>
        <a:xfrm>
          <a:off x="6867525" y="0"/>
          <a:ext cx="161925" cy="161925"/>
        </a:xfrm>
        <a:prstGeom prst="ellipse">
          <a:avLst/>
        </a:prstGeom>
        <a:solidFill>
          <a:srgbClr val="FFFF00"/>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twoCellAnchor>
    <xdr:from>
      <xdr:col>9</xdr:col>
      <xdr:colOff>95250</xdr:colOff>
      <xdr:row>0</xdr:row>
      <xdr:rowOff>0</xdr:rowOff>
    </xdr:from>
    <xdr:to>
      <xdr:col>9</xdr:col>
      <xdr:colOff>257175</xdr:colOff>
      <xdr:row>0</xdr:row>
      <xdr:rowOff>161925</xdr:rowOff>
    </xdr:to>
    <xdr:sp macro="" textlink="">
      <xdr:nvSpPr>
        <xdr:cNvPr id="16" name="Oval 15">
          <a:hlinkClick xmlns:r="http://schemas.openxmlformats.org/officeDocument/2006/relationships" r:id="rId5"/>
        </xdr:cNvPr>
        <xdr:cNvSpPr/>
      </xdr:nvSpPr>
      <xdr:spPr>
        <a:xfrm>
          <a:off x="7334250" y="0"/>
          <a:ext cx="161925" cy="161925"/>
        </a:xfrm>
        <a:prstGeom prst="ellipse">
          <a:avLst/>
        </a:prstGeom>
        <a:solidFill>
          <a:srgbClr val="92D050"/>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twoCellAnchor>
    <xdr:from>
      <xdr:col>9</xdr:col>
      <xdr:colOff>333375</xdr:colOff>
      <xdr:row>0</xdr:row>
      <xdr:rowOff>0</xdr:rowOff>
    </xdr:from>
    <xdr:to>
      <xdr:col>9</xdr:col>
      <xdr:colOff>495300</xdr:colOff>
      <xdr:row>0</xdr:row>
      <xdr:rowOff>161925</xdr:rowOff>
    </xdr:to>
    <xdr:sp macro="" textlink="">
      <xdr:nvSpPr>
        <xdr:cNvPr id="17" name="Oval 16">
          <a:hlinkClick xmlns:r="http://schemas.openxmlformats.org/officeDocument/2006/relationships" r:id="rId6"/>
        </xdr:cNvPr>
        <xdr:cNvSpPr/>
      </xdr:nvSpPr>
      <xdr:spPr>
        <a:xfrm>
          <a:off x="7572375" y="0"/>
          <a:ext cx="161925" cy="161925"/>
        </a:xfrm>
        <a:prstGeom prst="ellipse">
          <a:avLst/>
        </a:prstGeom>
        <a:solidFill>
          <a:srgbClr val="FF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twoCellAnchor>
    <xdr:from>
      <xdr:col>9</xdr:col>
      <xdr:colOff>571500</xdr:colOff>
      <xdr:row>0</xdr:row>
      <xdr:rowOff>0</xdr:rowOff>
    </xdr:from>
    <xdr:to>
      <xdr:col>10</xdr:col>
      <xdr:colOff>123825</xdr:colOff>
      <xdr:row>0</xdr:row>
      <xdr:rowOff>161925</xdr:rowOff>
    </xdr:to>
    <xdr:sp macro="" textlink="">
      <xdr:nvSpPr>
        <xdr:cNvPr id="18" name="Oval 17">
          <a:hlinkClick xmlns:r="http://schemas.openxmlformats.org/officeDocument/2006/relationships" r:id="rId7"/>
        </xdr:cNvPr>
        <xdr:cNvSpPr/>
      </xdr:nvSpPr>
      <xdr:spPr>
        <a:xfrm>
          <a:off x="7810500" y="0"/>
          <a:ext cx="161925" cy="161925"/>
        </a:xfrm>
        <a:prstGeom prst="ellipse">
          <a:avLst/>
        </a:prstGeom>
        <a:solidFill>
          <a:srgbClr val="7030A0"/>
        </a:solidFill>
        <a:ln>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wsDr>
</file>

<file path=xl/drawings/drawing14.xml><?xml version="1.0" encoding="utf-8"?>
<xdr:wsDr xmlns:xdr="http://schemas.openxmlformats.org/drawingml/2006/spreadsheetDrawing" xmlns:a="http://schemas.openxmlformats.org/drawingml/2006/main">
  <xdr:twoCellAnchor editAs="oneCell">
    <xdr:from>
      <xdr:col>7</xdr:col>
      <xdr:colOff>0</xdr:colOff>
      <xdr:row>0</xdr:row>
      <xdr:rowOff>0</xdr:rowOff>
    </xdr:from>
    <xdr:to>
      <xdr:col>7</xdr:col>
      <xdr:colOff>371475</xdr:colOff>
      <xdr:row>1</xdr:row>
      <xdr:rowOff>142875</xdr:rowOff>
    </xdr:to>
    <xdr:pic>
      <xdr:nvPicPr>
        <xdr:cNvPr id="2" name="Picture 1" descr="C:\Documents and Settings\dstavem\Local Settings\Temporary Internet Files\Content.IE5\GLPSZOMK\MCj04349070000[1].png">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grayscl/>
        </a:blip>
        <a:srcRect/>
        <a:stretch>
          <a:fillRect/>
        </a:stretch>
      </xdr:blipFill>
      <xdr:spPr bwMode="auto">
        <a:xfrm>
          <a:off x="6629400" y="0"/>
          <a:ext cx="371475" cy="371475"/>
        </a:xfrm>
        <a:prstGeom prst="rect">
          <a:avLst/>
        </a:prstGeom>
        <a:noFill/>
        <a:ln w="9525">
          <a:noFill/>
          <a:miter lim="800000"/>
          <a:headEnd/>
          <a:tailEnd/>
        </a:ln>
      </xdr:spPr>
    </xdr:pic>
    <xdr:clientData/>
  </xdr:twoCellAnchor>
  <xdr:twoCellAnchor editAs="oneCell">
    <xdr:from>
      <xdr:col>7</xdr:col>
      <xdr:colOff>0</xdr:colOff>
      <xdr:row>0</xdr:row>
      <xdr:rowOff>0</xdr:rowOff>
    </xdr:from>
    <xdr:to>
      <xdr:col>7</xdr:col>
      <xdr:colOff>371475</xdr:colOff>
      <xdr:row>1</xdr:row>
      <xdr:rowOff>142875</xdr:rowOff>
    </xdr:to>
    <xdr:pic>
      <xdr:nvPicPr>
        <xdr:cNvPr id="3" name="Picture 2" descr="C:\Documents and Settings\dstavem\Local Settings\Temporary Internet Files\Content.IE5\GLPSZOMK\MCj04349070000[1].png">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grayscl/>
        </a:blip>
        <a:srcRect/>
        <a:stretch>
          <a:fillRect/>
        </a:stretch>
      </xdr:blipFill>
      <xdr:spPr bwMode="auto">
        <a:xfrm>
          <a:off x="6629400" y="0"/>
          <a:ext cx="371475" cy="371475"/>
        </a:xfrm>
        <a:prstGeom prst="rect">
          <a:avLst/>
        </a:prstGeom>
        <a:noFill/>
        <a:ln w="9525">
          <a:noFill/>
          <a:miter lim="800000"/>
          <a:headEnd/>
          <a:tailEnd/>
        </a:ln>
      </xdr:spPr>
    </xdr:pic>
    <xdr:clientData/>
  </xdr:twoCellAnchor>
  <xdr:twoCellAnchor>
    <xdr:from>
      <xdr:col>8</xdr:col>
      <xdr:colOff>0</xdr:colOff>
      <xdr:row>0</xdr:row>
      <xdr:rowOff>0</xdr:rowOff>
    </xdr:from>
    <xdr:to>
      <xdr:col>8</xdr:col>
      <xdr:colOff>161925</xdr:colOff>
      <xdr:row>0</xdr:row>
      <xdr:rowOff>161925</xdr:rowOff>
    </xdr:to>
    <xdr:sp macro="" textlink="">
      <xdr:nvSpPr>
        <xdr:cNvPr id="14" name="Oval 13">
          <a:hlinkClick xmlns:r="http://schemas.openxmlformats.org/officeDocument/2006/relationships" r:id="rId3"/>
        </xdr:cNvPr>
        <xdr:cNvSpPr/>
      </xdr:nvSpPr>
      <xdr:spPr>
        <a:xfrm>
          <a:off x="6629400" y="0"/>
          <a:ext cx="161925" cy="161925"/>
        </a:xfrm>
        <a:prstGeom prst="ellipse">
          <a:avLst/>
        </a:prstGeom>
        <a:solidFill>
          <a:schemeClr val="tx1">
            <a:lumMod val="50000"/>
            <a:lumOff val="5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twoCellAnchor>
    <xdr:from>
      <xdr:col>8</xdr:col>
      <xdr:colOff>238125</xdr:colOff>
      <xdr:row>0</xdr:row>
      <xdr:rowOff>0</xdr:rowOff>
    </xdr:from>
    <xdr:to>
      <xdr:col>8</xdr:col>
      <xdr:colOff>400050</xdr:colOff>
      <xdr:row>0</xdr:row>
      <xdr:rowOff>161925</xdr:rowOff>
    </xdr:to>
    <xdr:sp macro="" textlink="">
      <xdr:nvSpPr>
        <xdr:cNvPr id="15" name="Oval 14">
          <a:hlinkClick xmlns:r="http://schemas.openxmlformats.org/officeDocument/2006/relationships" r:id="rId4"/>
        </xdr:cNvPr>
        <xdr:cNvSpPr/>
      </xdr:nvSpPr>
      <xdr:spPr>
        <a:xfrm>
          <a:off x="6867525" y="0"/>
          <a:ext cx="161925" cy="161925"/>
        </a:xfrm>
        <a:prstGeom prst="ellipse">
          <a:avLst/>
        </a:prstGeom>
        <a:solidFill>
          <a:srgbClr val="FFFF00"/>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twoCellAnchor>
    <xdr:from>
      <xdr:col>8</xdr:col>
      <xdr:colOff>466725</xdr:colOff>
      <xdr:row>0</xdr:row>
      <xdr:rowOff>0</xdr:rowOff>
    </xdr:from>
    <xdr:to>
      <xdr:col>9</xdr:col>
      <xdr:colOff>19050</xdr:colOff>
      <xdr:row>0</xdr:row>
      <xdr:rowOff>161925</xdr:rowOff>
    </xdr:to>
    <xdr:sp macro="" textlink="">
      <xdr:nvSpPr>
        <xdr:cNvPr id="16" name="Oval 15">
          <a:hlinkClick xmlns:r="http://schemas.openxmlformats.org/officeDocument/2006/relationships" r:id="rId5"/>
        </xdr:cNvPr>
        <xdr:cNvSpPr/>
      </xdr:nvSpPr>
      <xdr:spPr>
        <a:xfrm>
          <a:off x="7096125" y="0"/>
          <a:ext cx="161925" cy="161925"/>
        </a:xfrm>
        <a:prstGeom prst="ellipse">
          <a:avLst/>
        </a:prstGeom>
        <a:solidFill>
          <a:srgbClr val="00B0F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twoCellAnchor>
    <xdr:from>
      <xdr:col>9</xdr:col>
      <xdr:colOff>333375</xdr:colOff>
      <xdr:row>0</xdr:row>
      <xdr:rowOff>0</xdr:rowOff>
    </xdr:from>
    <xdr:to>
      <xdr:col>9</xdr:col>
      <xdr:colOff>495300</xdr:colOff>
      <xdr:row>0</xdr:row>
      <xdr:rowOff>161925</xdr:rowOff>
    </xdr:to>
    <xdr:sp macro="" textlink="">
      <xdr:nvSpPr>
        <xdr:cNvPr id="17" name="Oval 16">
          <a:hlinkClick xmlns:r="http://schemas.openxmlformats.org/officeDocument/2006/relationships" r:id="rId6"/>
        </xdr:cNvPr>
        <xdr:cNvSpPr/>
      </xdr:nvSpPr>
      <xdr:spPr>
        <a:xfrm>
          <a:off x="7572375" y="0"/>
          <a:ext cx="161925" cy="161925"/>
        </a:xfrm>
        <a:prstGeom prst="ellipse">
          <a:avLst/>
        </a:prstGeom>
        <a:solidFill>
          <a:srgbClr val="FF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twoCellAnchor>
    <xdr:from>
      <xdr:col>9</xdr:col>
      <xdr:colOff>571500</xdr:colOff>
      <xdr:row>0</xdr:row>
      <xdr:rowOff>0</xdr:rowOff>
    </xdr:from>
    <xdr:to>
      <xdr:col>10</xdr:col>
      <xdr:colOff>123825</xdr:colOff>
      <xdr:row>0</xdr:row>
      <xdr:rowOff>161925</xdr:rowOff>
    </xdr:to>
    <xdr:sp macro="" textlink="">
      <xdr:nvSpPr>
        <xdr:cNvPr id="18" name="Oval 17">
          <a:hlinkClick xmlns:r="http://schemas.openxmlformats.org/officeDocument/2006/relationships" r:id="rId7"/>
        </xdr:cNvPr>
        <xdr:cNvSpPr/>
      </xdr:nvSpPr>
      <xdr:spPr>
        <a:xfrm>
          <a:off x="7810500" y="0"/>
          <a:ext cx="161925" cy="161925"/>
        </a:xfrm>
        <a:prstGeom prst="ellipse">
          <a:avLst/>
        </a:prstGeom>
        <a:solidFill>
          <a:srgbClr val="7030A0"/>
        </a:solidFill>
        <a:ln>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wsDr>
</file>

<file path=xl/drawings/drawing15.xml><?xml version="1.0" encoding="utf-8"?>
<xdr:wsDr xmlns:xdr="http://schemas.openxmlformats.org/drawingml/2006/spreadsheetDrawing" xmlns:a="http://schemas.openxmlformats.org/drawingml/2006/main">
  <xdr:twoCellAnchor editAs="oneCell">
    <xdr:from>
      <xdr:col>7</xdr:col>
      <xdr:colOff>0</xdr:colOff>
      <xdr:row>0</xdr:row>
      <xdr:rowOff>0</xdr:rowOff>
    </xdr:from>
    <xdr:to>
      <xdr:col>7</xdr:col>
      <xdr:colOff>371475</xdr:colOff>
      <xdr:row>1</xdr:row>
      <xdr:rowOff>142875</xdr:rowOff>
    </xdr:to>
    <xdr:pic>
      <xdr:nvPicPr>
        <xdr:cNvPr id="2" name="Picture 1" descr="C:\Documents and Settings\dstavem\Local Settings\Temporary Internet Files\Content.IE5\GLPSZOMK\MCj04349070000[1].png">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grayscl/>
        </a:blip>
        <a:srcRect/>
        <a:stretch>
          <a:fillRect/>
        </a:stretch>
      </xdr:blipFill>
      <xdr:spPr bwMode="auto">
        <a:xfrm>
          <a:off x="6629400" y="0"/>
          <a:ext cx="371475" cy="371475"/>
        </a:xfrm>
        <a:prstGeom prst="rect">
          <a:avLst/>
        </a:prstGeom>
        <a:noFill/>
        <a:ln w="9525">
          <a:noFill/>
          <a:miter lim="800000"/>
          <a:headEnd/>
          <a:tailEnd/>
        </a:ln>
      </xdr:spPr>
    </xdr:pic>
    <xdr:clientData/>
  </xdr:twoCellAnchor>
  <xdr:twoCellAnchor editAs="oneCell">
    <xdr:from>
      <xdr:col>7</xdr:col>
      <xdr:colOff>0</xdr:colOff>
      <xdr:row>0</xdr:row>
      <xdr:rowOff>0</xdr:rowOff>
    </xdr:from>
    <xdr:to>
      <xdr:col>7</xdr:col>
      <xdr:colOff>371475</xdr:colOff>
      <xdr:row>1</xdr:row>
      <xdr:rowOff>142875</xdr:rowOff>
    </xdr:to>
    <xdr:pic>
      <xdr:nvPicPr>
        <xdr:cNvPr id="3" name="Picture 2" descr="C:\Documents and Settings\dstavem\Local Settings\Temporary Internet Files\Content.IE5\GLPSZOMK\MCj04349070000[1].png">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grayscl/>
        </a:blip>
        <a:srcRect/>
        <a:stretch>
          <a:fillRect/>
        </a:stretch>
      </xdr:blipFill>
      <xdr:spPr bwMode="auto">
        <a:xfrm>
          <a:off x="6629400" y="0"/>
          <a:ext cx="371475" cy="371475"/>
        </a:xfrm>
        <a:prstGeom prst="rect">
          <a:avLst/>
        </a:prstGeom>
        <a:noFill/>
        <a:ln w="9525">
          <a:noFill/>
          <a:miter lim="800000"/>
          <a:headEnd/>
          <a:tailEnd/>
        </a:ln>
      </xdr:spPr>
    </xdr:pic>
    <xdr:clientData/>
  </xdr:twoCellAnchor>
  <xdr:twoCellAnchor>
    <xdr:from>
      <xdr:col>8</xdr:col>
      <xdr:colOff>0</xdr:colOff>
      <xdr:row>0</xdr:row>
      <xdr:rowOff>0</xdr:rowOff>
    </xdr:from>
    <xdr:to>
      <xdr:col>8</xdr:col>
      <xdr:colOff>161925</xdr:colOff>
      <xdr:row>0</xdr:row>
      <xdr:rowOff>161925</xdr:rowOff>
    </xdr:to>
    <xdr:sp macro="" textlink="">
      <xdr:nvSpPr>
        <xdr:cNvPr id="14" name="Oval 13">
          <a:hlinkClick xmlns:r="http://schemas.openxmlformats.org/officeDocument/2006/relationships" r:id="rId3"/>
        </xdr:cNvPr>
        <xdr:cNvSpPr/>
      </xdr:nvSpPr>
      <xdr:spPr>
        <a:xfrm>
          <a:off x="6629400" y="0"/>
          <a:ext cx="161925" cy="161925"/>
        </a:xfrm>
        <a:prstGeom prst="ellipse">
          <a:avLst/>
        </a:prstGeom>
        <a:solidFill>
          <a:schemeClr val="tx1">
            <a:lumMod val="50000"/>
            <a:lumOff val="5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twoCellAnchor>
    <xdr:from>
      <xdr:col>8</xdr:col>
      <xdr:colOff>238125</xdr:colOff>
      <xdr:row>0</xdr:row>
      <xdr:rowOff>0</xdr:rowOff>
    </xdr:from>
    <xdr:to>
      <xdr:col>8</xdr:col>
      <xdr:colOff>400050</xdr:colOff>
      <xdr:row>0</xdr:row>
      <xdr:rowOff>161925</xdr:rowOff>
    </xdr:to>
    <xdr:sp macro="" textlink="">
      <xdr:nvSpPr>
        <xdr:cNvPr id="15" name="Oval 14">
          <a:hlinkClick xmlns:r="http://schemas.openxmlformats.org/officeDocument/2006/relationships" r:id="rId4"/>
        </xdr:cNvPr>
        <xdr:cNvSpPr/>
      </xdr:nvSpPr>
      <xdr:spPr>
        <a:xfrm>
          <a:off x="6867525" y="0"/>
          <a:ext cx="161925" cy="161925"/>
        </a:xfrm>
        <a:prstGeom prst="ellipse">
          <a:avLst/>
        </a:prstGeom>
        <a:solidFill>
          <a:srgbClr val="FFFF00"/>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twoCellAnchor>
    <xdr:from>
      <xdr:col>8</xdr:col>
      <xdr:colOff>466725</xdr:colOff>
      <xdr:row>0</xdr:row>
      <xdr:rowOff>0</xdr:rowOff>
    </xdr:from>
    <xdr:to>
      <xdr:col>9</xdr:col>
      <xdr:colOff>19050</xdr:colOff>
      <xdr:row>0</xdr:row>
      <xdr:rowOff>161925</xdr:rowOff>
    </xdr:to>
    <xdr:sp macro="" textlink="">
      <xdr:nvSpPr>
        <xdr:cNvPr id="16" name="Oval 15">
          <a:hlinkClick xmlns:r="http://schemas.openxmlformats.org/officeDocument/2006/relationships" r:id="rId5"/>
        </xdr:cNvPr>
        <xdr:cNvSpPr/>
      </xdr:nvSpPr>
      <xdr:spPr>
        <a:xfrm>
          <a:off x="7096125" y="0"/>
          <a:ext cx="161925" cy="161925"/>
        </a:xfrm>
        <a:prstGeom prst="ellipse">
          <a:avLst/>
        </a:prstGeom>
        <a:solidFill>
          <a:srgbClr val="00B0F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twoCellAnchor>
    <xdr:from>
      <xdr:col>9</xdr:col>
      <xdr:colOff>95250</xdr:colOff>
      <xdr:row>0</xdr:row>
      <xdr:rowOff>0</xdr:rowOff>
    </xdr:from>
    <xdr:to>
      <xdr:col>9</xdr:col>
      <xdr:colOff>257175</xdr:colOff>
      <xdr:row>0</xdr:row>
      <xdr:rowOff>161925</xdr:rowOff>
    </xdr:to>
    <xdr:sp macro="" textlink="">
      <xdr:nvSpPr>
        <xdr:cNvPr id="17" name="Oval 16">
          <a:hlinkClick xmlns:r="http://schemas.openxmlformats.org/officeDocument/2006/relationships" r:id="rId6"/>
        </xdr:cNvPr>
        <xdr:cNvSpPr/>
      </xdr:nvSpPr>
      <xdr:spPr>
        <a:xfrm>
          <a:off x="7334250" y="0"/>
          <a:ext cx="161925" cy="161925"/>
        </a:xfrm>
        <a:prstGeom prst="ellipse">
          <a:avLst/>
        </a:prstGeom>
        <a:solidFill>
          <a:srgbClr val="92D050"/>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twoCellAnchor>
    <xdr:from>
      <xdr:col>9</xdr:col>
      <xdr:colOff>571500</xdr:colOff>
      <xdr:row>0</xdr:row>
      <xdr:rowOff>0</xdr:rowOff>
    </xdr:from>
    <xdr:to>
      <xdr:col>10</xdr:col>
      <xdr:colOff>123825</xdr:colOff>
      <xdr:row>0</xdr:row>
      <xdr:rowOff>161925</xdr:rowOff>
    </xdr:to>
    <xdr:sp macro="" textlink="">
      <xdr:nvSpPr>
        <xdr:cNvPr id="18" name="Oval 17">
          <a:hlinkClick xmlns:r="http://schemas.openxmlformats.org/officeDocument/2006/relationships" r:id="rId7"/>
        </xdr:cNvPr>
        <xdr:cNvSpPr/>
      </xdr:nvSpPr>
      <xdr:spPr>
        <a:xfrm>
          <a:off x="7810500" y="0"/>
          <a:ext cx="161925" cy="161925"/>
        </a:xfrm>
        <a:prstGeom prst="ellipse">
          <a:avLst/>
        </a:prstGeom>
        <a:solidFill>
          <a:srgbClr val="7030A0"/>
        </a:solidFill>
        <a:ln>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wsDr>
</file>

<file path=xl/drawings/drawing16.xml><?xml version="1.0" encoding="utf-8"?>
<xdr:wsDr xmlns:xdr="http://schemas.openxmlformats.org/drawingml/2006/spreadsheetDrawing" xmlns:a="http://schemas.openxmlformats.org/drawingml/2006/main">
  <xdr:twoCellAnchor editAs="oneCell">
    <xdr:from>
      <xdr:col>7</xdr:col>
      <xdr:colOff>0</xdr:colOff>
      <xdr:row>0</xdr:row>
      <xdr:rowOff>0</xdr:rowOff>
    </xdr:from>
    <xdr:to>
      <xdr:col>7</xdr:col>
      <xdr:colOff>371475</xdr:colOff>
      <xdr:row>1</xdr:row>
      <xdr:rowOff>142875</xdr:rowOff>
    </xdr:to>
    <xdr:pic>
      <xdr:nvPicPr>
        <xdr:cNvPr id="2" name="Picture 1" descr="C:\Documents and Settings\dstavem\Local Settings\Temporary Internet Files\Content.IE5\GLPSZOMK\MCj04349070000[1].png">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grayscl/>
        </a:blip>
        <a:srcRect/>
        <a:stretch>
          <a:fillRect/>
        </a:stretch>
      </xdr:blipFill>
      <xdr:spPr bwMode="auto">
        <a:xfrm>
          <a:off x="6629400" y="0"/>
          <a:ext cx="371475" cy="371475"/>
        </a:xfrm>
        <a:prstGeom prst="rect">
          <a:avLst/>
        </a:prstGeom>
        <a:noFill/>
        <a:ln w="9525">
          <a:noFill/>
          <a:miter lim="800000"/>
          <a:headEnd/>
          <a:tailEnd/>
        </a:ln>
      </xdr:spPr>
    </xdr:pic>
    <xdr:clientData/>
  </xdr:twoCellAnchor>
  <xdr:twoCellAnchor editAs="oneCell">
    <xdr:from>
      <xdr:col>7</xdr:col>
      <xdr:colOff>0</xdr:colOff>
      <xdr:row>0</xdr:row>
      <xdr:rowOff>0</xdr:rowOff>
    </xdr:from>
    <xdr:to>
      <xdr:col>7</xdr:col>
      <xdr:colOff>371475</xdr:colOff>
      <xdr:row>1</xdr:row>
      <xdr:rowOff>142875</xdr:rowOff>
    </xdr:to>
    <xdr:pic>
      <xdr:nvPicPr>
        <xdr:cNvPr id="3" name="Picture 2" descr="C:\Documents and Settings\dstavem\Local Settings\Temporary Internet Files\Content.IE5\GLPSZOMK\MCj04349070000[1].png">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grayscl/>
        </a:blip>
        <a:srcRect/>
        <a:stretch>
          <a:fillRect/>
        </a:stretch>
      </xdr:blipFill>
      <xdr:spPr bwMode="auto">
        <a:xfrm>
          <a:off x="6629400" y="0"/>
          <a:ext cx="371475" cy="371475"/>
        </a:xfrm>
        <a:prstGeom prst="rect">
          <a:avLst/>
        </a:prstGeom>
        <a:noFill/>
        <a:ln w="9525">
          <a:noFill/>
          <a:miter lim="800000"/>
          <a:headEnd/>
          <a:tailEnd/>
        </a:ln>
      </xdr:spPr>
    </xdr:pic>
    <xdr:clientData/>
  </xdr:twoCellAnchor>
  <xdr:twoCellAnchor>
    <xdr:from>
      <xdr:col>8</xdr:col>
      <xdr:colOff>0</xdr:colOff>
      <xdr:row>0</xdr:row>
      <xdr:rowOff>0</xdr:rowOff>
    </xdr:from>
    <xdr:to>
      <xdr:col>8</xdr:col>
      <xdr:colOff>161925</xdr:colOff>
      <xdr:row>0</xdr:row>
      <xdr:rowOff>161925</xdr:rowOff>
    </xdr:to>
    <xdr:sp macro="" textlink="">
      <xdr:nvSpPr>
        <xdr:cNvPr id="14" name="Oval 13">
          <a:hlinkClick xmlns:r="http://schemas.openxmlformats.org/officeDocument/2006/relationships" r:id="rId3"/>
        </xdr:cNvPr>
        <xdr:cNvSpPr/>
      </xdr:nvSpPr>
      <xdr:spPr>
        <a:xfrm>
          <a:off x="6629400" y="0"/>
          <a:ext cx="161925" cy="161925"/>
        </a:xfrm>
        <a:prstGeom prst="ellipse">
          <a:avLst/>
        </a:prstGeom>
        <a:solidFill>
          <a:schemeClr val="tx1">
            <a:lumMod val="50000"/>
            <a:lumOff val="5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twoCellAnchor>
    <xdr:from>
      <xdr:col>8</xdr:col>
      <xdr:colOff>238125</xdr:colOff>
      <xdr:row>0</xdr:row>
      <xdr:rowOff>0</xdr:rowOff>
    </xdr:from>
    <xdr:to>
      <xdr:col>8</xdr:col>
      <xdr:colOff>400050</xdr:colOff>
      <xdr:row>0</xdr:row>
      <xdr:rowOff>161925</xdr:rowOff>
    </xdr:to>
    <xdr:sp macro="" textlink="">
      <xdr:nvSpPr>
        <xdr:cNvPr id="15" name="Oval 14">
          <a:hlinkClick xmlns:r="http://schemas.openxmlformats.org/officeDocument/2006/relationships" r:id="rId4"/>
        </xdr:cNvPr>
        <xdr:cNvSpPr/>
      </xdr:nvSpPr>
      <xdr:spPr>
        <a:xfrm>
          <a:off x="6867525" y="0"/>
          <a:ext cx="161925" cy="161925"/>
        </a:xfrm>
        <a:prstGeom prst="ellipse">
          <a:avLst/>
        </a:prstGeom>
        <a:solidFill>
          <a:srgbClr val="FFFF00"/>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twoCellAnchor>
    <xdr:from>
      <xdr:col>8</xdr:col>
      <xdr:colOff>466725</xdr:colOff>
      <xdr:row>0</xdr:row>
      <xdr:rowOff>0</xdr:rowOff>
    </xdr:from>
    <xdr:to>
      <xdr:col>9</xdr:col>
      <xdr:colOff>19050</xdr:colOff>
      <xdr:row>0</xdr:row>
      <xdr:rowOff>161925</xdr:rowOff>
    </xdr:to>
    <xdr:sp macro="" textlink="">
      <xdr:nvSpPr>
        <xdr:cNvPr id="16" name="Oval 15">
          <a:hlinkClick xmlns:r="http://schemas.openxmlformats.org/officeDocument/2006/relationships" r:id="rId5"/>
        </xdr:cNvPr>
        <xdr:cNvSpPr/>
      </xdr:nvSpPr>
      <xdr:spPr>
        <a:xfrm>
          <a:off x="7096125" y="0"/>
          <a:ext cx="161925" cy="161925"/>
        </a:xfrm>
        <a:prstGeom prst="ellipse">
          <a:avLst/>
        </a:prstGeom>
        <a:solidFill>
          <a:srgbClr val="00B0F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twoCellAnchor>
    <xdr:from>
      <xdr:col>9</xdr:col>
      <xdr:colOff>95250</xdr:colOff>
      <xdr:row>0</xdr:row>
      <xdr:rowOff>0</xdr:rowOff>
    </xdr:from>
    <xdr:to>
      <xdr:col>9</xdr:col>
      <xdr:colOff>257175</xdr:colOff>
      <xdr:row>0</xdr:row>
      <xdr:rowOff>161925</xdr:rowOff>
    </xdr:to>
    <xdr:sp macro="" textlink="">
      <xdr:nvSpPr>
        <xdr:cNvPr id="17" name="Oval 16">
          <a:hlinkClick xmlns:r="http://schemas.openxmlformats.org/officeDocument/2006/relationships" r:id="rId6"/>
        </xdr:cNvPr>
        <xdr:cNvSpPr/>
      </xdr:nvSpPr>
      <xdr:spPr>
        <a:xfrm>
          <a:off x="7334250" y="0"/>
          <a:ext cx="161925" cy="161925"/>
        </a:xfrm>
        <a:prstGeom prst="ellipse">
          <a:avLst/>
        </a:prstGeom>
        <a:solidFill>
          <a:srgbClr val="92D050"/>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twoCellAnchor>
    <xdr:from>
      <xdr:col>9</xdr:col>
      <xdr:colOff>333375</xdr:colOff>
      <xdr:row>0</xdr:row>
      <xdr:rowOff>0</xdr:rowOff>
    </xdr:from>
    <xdr:to>
      <xdr:col>9</xdr:col>
      <xdr:colOff>495300</xdr:colOff>
      <xdr:row>0</xdr:row>
      <xdr:rowOff>161925</xdr:rowOff>
    </xdr:to>
    <xdr:sp macro="" textlink="">
      <xdr:nvSpPr>
        <xdr:cNvPr id="18" name="Oval 17">
          <a:hlinkClick xmlns:r="http://schemas.openxmlformats.org/officeDocument/2006/relationships" r:id="rId7"/>
        </xdr:cNvPr>
        <xdr:cNvSpPr/>
      </xdr:nvSpPr>
      <xdr:spPr>
        <a:xfrm>
          <a:off x="7572375" y="0"/>
          <a:ext cx="161925" cy="161925"/>
        </a:xfrm>
        <a:prstGeom prst="ellipse">
          <a:avLst/>
        </a:prstGeom>
        <a:solidFill>
          <a:srgbClr val="FF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wsDr>
</file>

<file path=xl/drawings/drawing17.xml><?xml version="1.0" encoding="utf-8"?>
<xdr:wsDr xmlns:xdr="http://schemas.openxmlformats.org/drawingml/2006/spreadsheetDrawing" xmlns:a="http://schemas.openxmlformats.org/drawingml/2006/main">
  <xdr:twoCellAnchor editAs="oneCell">
    <xdr:from>
      <xdr:col>7</xdr:col>
      <xdr:colOff>0</xdr:colOff>
      <xdr:row>0</xdr:row>
      <xdr:rowOff>0</xdr:rowOff>
    </xdr:from>
    <xdr:to>
      <xdr:col>7</xdr:col>
      <xdr:colOff>371475</xdr:colOff>
      <xdr:row>1</xdr:row>
      <xdr:rowOff>142875</xdr:rowOff>
    </xdr:to>
    <xdr:pic>
      <xdr:nvPicPr>
        <xdr:cNvPr id="2" name="Picture 1" descr="C:\Documents and Settings\dstavem\Local Settings\Temporary Internet Files\Content.IE5\GLPSZOMK\MCj04349070000[1].png">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grayscl/>
        </a:blip>
        <a:srcRect/>
        <a:stretch>
          <a:fillRect/>
        </a:stretch>
      </xdr:blipFill>
      <xdr:spPr bwMode="auto">
        <a:xfrm>
          <a:off x="6629400" y="0"/>
          <a:ext cx="371475" cy="371475"/>
        </a:xfrm>
        <a:prstGeom prst="rect">
          <a:avLst/>
        </a:prstGeom>
        <a:noFill/>
        <a:ln w="9525">
          <a:noFill/>
          <a:miter lim="800000"/>
          <a:headEnd/>
          <a:tailEnd/>
        </a:ln>
      </xdr:spPr>
    </xdr:pic>
    <xdr:clientData/>
  </xdr:twoCellAnchor>
  <xdr:twoCellAnchor>
    <xdr:from>
      <xdr:col>8</xdr:col>
      <xdr:colOff>476250</xdr:colOff>
      <xdr:row>0</xdr:row>
      <xdr:rowOff>0</xdr:rowOff>
    </xdr:from>
    <xdr:to>
      <xdr:col>9</xdr:col>
      <xdr:colOff>28575</xdr:colOff>
      <xdr:row>0</xdr:row>
      <xdr:rowOff>161925</xdr:rowOff>
    </xdr:to>
    <xdr:sp macro="" textlink="">
      <xdr:nvSpPr>
        <xdr:cNvPr id="3" name="Oval 2">
          <a:hlinkClick xmlns:r="http://schemas.openxmlformats.org/officeDocument/2006/relationships" r:id="rId3"/>
        </xdr:cNvPr>
        <xdr:cNvSpPr/>
      </xdr:nvSpPr>
      <xdr:spPr>
        <a:xfrm>
          <a:off x="7105650" y="0"/>
          <a:ext cx="161925" cy="161925"/>
        </a:xfrm>
        <a:prstGeom prst="ellipse">
          <a:avLst/>
        </a:prstGeom>
        <a:solidFill>
          <a:srgbClr val="00B0F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twoCellAnchor>
    <xdr:from>
      <xdr:col>8</xdr:col>
      <xdr:colOff>0</xdr:colOff>
      <xdr:row>0</xdr:row>
      <xdr:rowOff>0</xdr:rowOff>
    </xdr:from>
    <xdr:to>
      <xdr:col>8</xdr:col>
      <xdr:colOff>161925</xdr:colOff>
      <xdr:row>0</xdr:row>
      <xdr:rowOff>161925</xdr:rowOff>
    </xdr:to>
    <xdr:sp macro="" textlink="">
      <xdr:nvSpPr>
        <xdr:cNvPr id="4" name="Oval 3">
          <a:hlinkClick xmlns:r="http://schemas.openxmlformats.org/officeDocument/2006/relationships" r:id="rId4"/>
        </xdr:cNvPr>
        <xdr:cNvSpPr/>
      </xdr:nvSpPr>
      <xdr:spPr>
        <a:xfrm>
          <a:off x="6629400" y="0"/>
          <a:ext cx="161925" cy="161925"/>
        </a:xfrm>
        <a:prstGeom prst="ellipse">
          <a:avLst/>
        </a:prstGeom>
        <a:solidFill>
          <a:schemeClr val="tx1">
            <a:lumMod val="50000"/>
            <a:lumOff val="5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wsDr>
</file>

<file path=xl/drawings/drawing18.xml><?xml version="1.0" encoding="utf-8"?>
<xdr:wsDr xmlns:xdr="http://schemas.openxmlformats.org/drawingml/2006/spreadsheetDrawing" xmlns:a="http://schemas.openxmlformats.org/drawingml/2006/main">
  <xdr:twoCellAnchor editAs="oneCell">
    <xdr:from>
      <xdr:col>7</xdr:col>
      <xdr:colOff>0</xdr:colOff>
      <xdr:row>0</xdr:row>
      <xdr:rowOff>0</xdr:rowOff>
    </xdr:from>
    <xdr:to>
      <xdr:col>7</xdr:col>
      <xdr:colOff>371475</xdr:colOff>
      <xdr:row>1</xdr:row>
      <xdr:rowOff>142875</xdr:rowOff>
    </xdr:to>
    <xdr:pic>
      <xdr:nvPicPr>
        <xdr:cNvPr id="2" name="Picture 1" descr="C:\Documents and Settings\dstavem\Local Settings\Temporary Internet Files\Content.IE5\GLPSZOMK\MCj04349070000[1].png">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grayscl/>
        </a:blip>
        <a:srcRect/>
        <a:stretch>
          <a:fillRect/>
        </a:stretch>
      </xdr:blipFill>
      <xdr:spPr bwMode="auto">
        <a:xfrm>
          <a:off x="6629400" y="0"/>
          <a:ext cx="371475" cy="371475"/>
        </a:xfrm>
        <a:prstGeom prst="rect">
          <a:avLst/>
        </a:prstGeom>
        <a:noFill/>
        <a:ln w="9525">
          <a:noFill/>
          <a:miter lim="800000"/>
          <a:headEnd/>
          <a:tailEnd/>
        </a:ln>
      </xdr:spPr>
    </xdr:pic>
    <xdr:clientData/>
  </xdr:twoCellAnchor>
  <xdr:twoCellAnchor>
    <xdr:from>
      <xdr:col>8</xdr:col>
      <xdr:colOff>247650</xdr:colOff>
      <xdr:row>0</xdr:row>
      <xdr:rowOff>0</xdr:rowOff>
    </xdr:from>
    <xdr:to>
      <xdr:col>8</xdr:col>
      <xdr:colOff>409575</xdr:colOff>
      <xdr:row>0</xdr:row>
      <xdr:rowOff>161925</xdr:rowOff>
    </xdr:to>
    <xdr:sp macro="" textlink="">
      <xdr:nvSpPr>
        <xdr:cNvPr id="3" name="Oval 2">
          <a:hlinkClick xmlns:r="http://schemas.openxmlformats.org/officeDocument/2006/relationships" r:id="rId3"/>
        </xdr:cNvPr>
        <xdr:cNvSpPr/>
      </xdr:nvSpPr>
      <xdr:spPr>
        <a:xfrm>
          <a:off x="6877050" y="0"/>
          <a:ext cx="161925" cy="161925"/>
        </a:xfrm>
        <a:prstGeom prst="ellipse">
          <a:avLst/>
        </a:prstGeom>
        <a:solidFill>
          <a:srgbClr val="FFFF00"/>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twoCellAnchor>
    <xdr:from>
      <xdr:col>8</xdr:col>
      <xdr:colOff>0</xdr:colOff>
      <xdr:row>0</xdr:row>
      <xdr:rowOff>0</xdr:rowOff>
    </xdr:from>
    <xdr:to>
      <xdr:col>8</xdr:col>
      <xdr:colOff>161925</xdr:colOff>
      <xdr:row>0</xdr:row>
      <xdr:rowOff>161925</xdr:rowOff>
    </xdr:to>
    <xdr:sp macro="" textlink="">
      <xdr:nvSpPr>
        <xdr:cNvPr id="4" name="Oval 3">
          <a:hlinkClick xmlns:r="http://schemas.openxmlformats.org/officeDocument/2006/relationships" r:id="rId4"/>
        </xdr:cNvPr>
        <xdr:cNvSpPr/>
      </xdr:nvSpPr>
      <xdr:spPr>
        <a:xfrm>
          <a:off x="6629400" y="0"/>
          <a:ext cx="161925" cy="161925"/>
        </a:xfrm>
        <a:prstGeom prst="ellipse">
          <a:avLst/>
        </a:prstGeom>
        <a:solidFill>
          <a:schemeClr val="tx1">
            <a:lumMod val="50000"/>
            <a:lumOff val="5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wsDr>
</file>

<file path=xl/drawings/drawing19.xml><?xml version="1.0" encoding="utf-8"?>
<xdr:wsDr xmlns:xdr="http://schemas.openxmlformats.org/drawingml/2006/spreadsheetDrawing" xmlns:a="http://schemas.openxmlformats.org/drawingml/2006/main">
  <xdr:twoCellAnchor editAs="oneCell">
    <xdr:from>
      <xdr:col>8</xdr:col>
      <xdr:colOff>0</xdr:colOff>
      <xdr:row>0</xdr:row>
      <xdr:rowOff>0</xdr:rowOff>
    </xdr:from>
    <xdr:to>
      <xdr:col>8</xdr:col>
      <xdr:colOff>371475</xdr:colOff>
      <xdr:row>1</xdr:row>
      <xdr:rowOff>142875</xdr:rowOff>
    </xdr:to>
    <xdr:pic>
      <xdr:nvPicPr>
        <xdr:cNvPr id="2" name="Picture 1" descr="C:\Documents and Settings\dstavem\Local Settings\Temporary Internet Files\Content.IE5\GLPSZOMK\MCj04349070000[1].png">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grayscl/>
        </a:blip>
        <a:srcRect/>
        <a:stretch>
          <a:fillRect/>
        </a:stretch>
      </xdr:blipFill>
      <xdr:spPr bwMode="auto">
        <a:xfrm>
          <a:off x="6657975" y="0"/>
          <a:ext cx="371475" cy="371475"/>
        </a:xfrm>
        <a:prstGeom prst="rect">
          <a:avLst/>
        </a:prstGeom>
        <a:noFill/>
        <a:ln w="9525">
          <a:noFill/>
          <a:miter lim="800000"/>
          <a:headEnd/>
          <a:tailEnd/>
        </a:ln>
      </xdr:spPr>
    </xdr:pic>
    <xdr:clientData/>
  </xdr:twoCellAnchor>
  <xdr:twoCellAnchor>
    <xdr:from>
      <xdr:col>9</xdr:col>
      <xdr:colOff>476250</xdr:colOff>
      <xdr:row>0</xdr:row>
      <xdr:rowOff>0</xdr:rowOff>
    </xdr:from>
    <xdr:to>
      <xdr:col>10</xdr:col>
      <xdr:colOff>28575</xdr:colOff>
      <xdr:row>0</xdr:row>
      <xdr:rowOff>161925</xdr:rowOff>
    </xdr:to>
    <xdr:sp macro="" textlink="">
      <xdr:nvSpPr>
        <xdr:cNvPr id="3" name="Oval 2">
          <a:hlinkClick xmlns:r="http://schemas.openxmlformats.org/officeDocument/2006/relationships" r:id="rId3"/>
        </xdr:cNvPr>
        <xdr:cNvSpPr/>
      </xdr:nvSpPr>
      <xdr:spPr>
        <a:xfrm>
          <a:off x="7134225" y="0"/>
          <a:ext cx="161925" cy="161925"/>
        </a:xfrm>
        <a:prstGeom prst="ellipse">
          <a:avLst/>
        </a:prstGeom>
        <a:solidFill>
          <a:srgbClr val="00B0F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twoCellAnchor>
    <xdr:from>
      <xdr:col>9</xdr:col>
      <xdr:colOff>0</xdr:colOff>
      <xdr:row>0</xdr:row>
      <xdr:rowOff>0</xdr:rowOff>
    </xdr:from>
    <xdr:to>
      <xdr:col>9</xdr:col>
      <xdr:colOff>161925</xdr:colOff>
      <xdr:row>0</xdr:row>
      <xdr:rowOff>161925</xdr:rowOff>
    </xdr:to>
    <xdr:sp macro="" textlink="">
      <xdr:nvSpPr>
        <xdr:cNvPr id="4" name="Oval 3">
          <a:hlinkClick xmlns:r="http://schemas.openxmlformats.org/officeDocument/2006/relationships" r:id="rId4"/>
        </xdr:cNvPr>
        <xdr:cNvSpPr/>
      </xdr:nvSpPr>
      <xdr:spPr>
        <a:xfrm>
          <a:off x="6657975" y="0"/>
          <a:ext cx="161925" cy="161925"/>
        </a:xfrm>
        <a:prstGeom prst="ellipse">
          <a:avLst/>
        </a:prstGeom>
        <a:solidFill>
          <a:schemeClr val="tx1">
            <a:lumMod val="50000"/>
            <a:lumOff val="5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0</xdr:colOff>
      <xdr:row>0</xdr:row>
      <xdr:rowOff>0</xdr:rowOff>
    </xdr:from>
    <xdr:to>
      <xdr:col>5</xdr:col>
      <xdr:colOff>371475</xdr:colOff>
      <xdr:row>1</xdr:row>
      <xdr:rowOff>142875</xdr:rowOff>
    </xdr:to>
    <xdr:pic>
      <xdr:nvPicPr>
        <xdr:cNvPr id="3" name="Picture 2" descr="C:\Documents and Settings\dstavem\Local Settings\Temporary Internet Files\Content.IE5\GLPSZOMK\MCj04349070000[1].png">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grayscl/>
        </a:blip>
        <a:srcRect/>
        <a:stretch>
          <a:fillRect/>
        </a:stretch>
      </xdr:blipFill>
      <xdr:spPr bwMode="auto">
        <a:xfrm>
          <a:off x="6343650" y="0"/>
          <a:ext cx="371475" cy="371475"/>
        </a:xfrm>
        <a:prstGeom prst="rect">
          <a:avLst/>
        </a:prstGeom>
        <a:noFill/>
        <a:ln w="9525">
          <a:noFill/>
          <a:miter lim="800000"/>
          <a:headEnd/>
          <a:tailEnd/>
        </a:ln>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8</xdr:col>
      <xdr:colOff>0</xdr:colOff>
      <xdr:row>0</xdr:row>
      <xdr:rowOff>0</xdr:rowOff>
    </xdr:from>
    <xdr:to>
      <xdr:col>8</xdr:col>
      <xdr:colOff>371475</xdr:colOff>
      <xdr:row>1</xdr:row>
      <xdr:rowOff>142875</xdr:rowOff>
    </xdr:to>
    <xdr:pic>
      <xdr:nvPicPr>
        <xdr:cNvPr id="2" name="Picture 1" descr="C:\Documents and Settings\dstavem\Local Settings\Temporary Internet Files\Content.IE5\GLPSZOMK\MCj04349070000[1].png">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grayscl/>
        </a:blip>
        <a:srcRect/>
        <a:stretch>
          <a:fillRect/>
        </a:stretch>
      </xdr:blipFill>
      <xdr:spPr bwMode="auto">
        <a:xfrm>
          <a:off x="6657975" y="0"/>
          <a:ext cx="371475" cy="371475"/>
        </a:xfrm>
        <a:prstGeom prst="rect">
          <a:avLst/>
        </a:prstGeom>
        <a:noFill/>
        <a:ln w="9525">
          <a:noFill/>
          <a:miter lim="800000"/>
          <a:headEnd/>
          <a:tailEnd/>
        </a:ln>
      </xdr:spPr>
    </xdr:pic>
    <xdr:clientData/>
  </xdr:twoCellAnchor>
  <xdr:twoCellAnchor>
    <xdr:from>
      <xdr:col>9</xdr:col>
      <xdr:colOff>247650</xdr:colOff>
      <xdr:row>0</xdr:row>
      <xdr:rowOff>0</xdr:rowOff>
    </xdr:from>
    <xdr:to>
      <xdr:col>9</xdr:col>
      <xdr:colOff>409575</xdr:colOff>
      <xdr:row>0</xdr:row>
      <xdr:rowOff>161925</xdr:rowOff>
    </xdr:to>
    <xdr:sp macro="" textlink="">
      <xdr:nvSpPr>
        <xdr:cNvPr id="3" name="Oval 2">
          <a:hlinkClick xmlns:r="http://schemas.openxmlformats.org/officeDocument/2006/relationships" r:id="rId3"/>
        </xdr:cNvPr>
        <xdr:cNvSpPr/>
      </xdr:nvSpPr>
      <xdr:spPr>
        <a:xfrm>
          <a:off x="6905625" y="0"/>
          <a:ext cx="161925" cy="161925"/>
        </a:xfrm>
        <a:prstGeom prst="ellipse">
          <a:avLst/>
        </a:prstGeom>
        <a:solidFill>
          <a:srgbClr val="FFFF00"/>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twoCellAnchor>
    <xdr:from>
      <xdr:col>9</xdr:col>
      <xdr:colOff>0</xdr:colOff>
      <xdr:row>0</xdr:row>
      <xdr:rowOff>0</xdr:rowOff>
    </xdr:from>
    <xdr:to>
      <xdr:col>9</xdr:col>
      <xdr:colOff>161925</xdr:colOff>
      <xdr:row>0</xdr:row>
      <xdr:rowOff>161925</xdr:rowOff>
    </xdr:to>
    <xdr:sp macro="" textlink="">
      <xdr:nvSpPr>
        <xdr:cNvPr id="4" name="Oval 3">
          <a:hlinkClick xmlns:r="http://schemas.openxmlformats.org/officeDocument/2006/relationships" r:id="rId4"/>
        </xdr:cNvPr>
        <xdr:cNvSpPr/>
      </xdr:nvSpPr>
      <xdr:spPr>
        <a:xfrm>
          <a:off x="6657975" y="0"/>
          <a:ext cx="161925" cy="161925"/>
        </a:xfrm>
        <a:prstGeom prst="ellipse">
          <a:avLst/>
        </a:prstGeom>
        <a:solidFill>
          <a:schemeClr val="tx1">
            <a:lumMod val="50000"/>
            <a:lumOff val="5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wsDr>
</file>

<file path=xl/drawings/drawing21.xml><?xml version="1.0" encoding="utf-8"?>
<xdr:wsDr xmlns:xdr="http://schemas.openxmlformats.org/drawingml/2006/spreadsheetDrawing" xmlns:a="http://schemas.openxmlformats.org/drawingml/2006/main">
  <xdr:twoCellAnchor editAs="oneCell">
    <xdr:from>
      <xdr:col>4</xdr:col>
      <xdr:colOff>0</xdr:colOff>
      <xdr:row>0</xdr:row>
      <xdr:rowOff>0</xdr:rowOff>
    </xdr:from>
    <xdr:to>
      <xdr:col>4</xdr:col>
      <xdr:colOff>371475</xdr:colOff>
      <xdr:row>1</xdr:row>
      <xdr:rowOff>142875</xdr:rowOff>
    </xdr:to>
    <xdr:pic>
      <xdr:nvPicPr>
        <xdr:cNvPr id="2" name="Picture 1" descr="C:\Documents and Settings\dstavem\Local Settings\Temporary Internet Files\Content.IE5\GLPSZOMK\MCj04349070000[1].png">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grayscl/>
        </a:blip>
        <a:srcRect/>
        <a:stretch>
          <a:fillRect/>
        </a:stretch>
      </xdr:blipFill>
      <xdr:spPr bwMode="auto">
        <a:xfrm>
          <a:off x="6172200" y="0"/>
          <a:ext cx="371475" cy="371475"/>
        </a:xfrm>
        <a:prstGeom prst="rect">
          <a:avLst/>
        </a:prstGeom>
        <a:noFill/>
        <a:ln w="9525">
          <a:noFill/>
          <a:miter lim="800000"/>
          <a:headEnd/>
          <a:tailEnd/>
        </a:ln>
      </xdr:spPr>
    </xdr:pic>
    <xdr:clientData/>
  </xdr:twoCellAnchor>
  <xdr:twoCellAnchor>
    <xdr:from>
      <xdr:col>5</xdr:col>
      <xdr:colOff>476250</xdr:colOff>
      <xdr:row>0</xdr:row>
      <xdr:rowOff>0</xdr:rowOff>
    </xdr:from>
    <xdr:to>
      <xdr:col>6</xdr:col>
      <xdr:colOff>28575</xdr:colOff>
      <xdr:row>0</xdr:row>
      <xdr:rowOff>161925</xdr:rowOff>
    </xdr:to>
    <xdr:sp macro="" textlink="">
      <xdr:nvSpPr>
        <xdr:cNvPr id="3" name="Oval 2">
          <a:hlinkClick xmlns:r="http://schemas.openxmlformats.org/officeDocument/2006/relationships" r:id="rId3"/>
        </xdr:cNvPr>
        <xdr:cNvSpPr/>
      </xdr:nvSpPr>
      <xdr:spPr>
        <a:xfrm>
          <a:off x="6648450" y="0"/>
          <a:ext cx="161925" cy="161925"/>
        </a:xfrm>
        <a:prstGeom prst="ellipse">
          <a:avLst/>
        </a:prstGeom>
        <a:solidFill>
          <a:srgbClr val="00B0F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twoCellAnchor>
    <xdr:from>
      <xdr:col>5</xdr:col>
      <xdr:colOff>0</xdr:colOff>
      <xdr:row>0</xdr:row>
      <xdr:rowOff>0</xdr:rowOff>
    </xdr:from>
    <xdr:to>
      <xdr:col>5</xdr:col>
      <xdr:colOff>161925</xdr:colOff>
      <xdr:row>0</xdr:row>
      <xdr:rowOff>161925</xdr:rowOff>
    </xdr:to>
    <xdr:sp macro="" textlink="">
      <xdr:nvSpPr>
        <xdr:cNvPr id="4" name="Oval 3">
          <a:hlinkClick xmlns:r="http://schemas.openxmlformats.org/officeDocument/2006/relationships" r:id="rId4"/>
        </xdr:cNvPr>
        <xdr:cNvSpPr/>
      </xdr:nvSpPr>
      <xdr:spPr>
        <a:xfrm>
          <a:off x="6172200" y="0"/>
          <a:ext cx="161925" cy="161925"/>
        </a:xfrm>
        <a:prstGeom prst="ellipse">
          <a:avLst/>
        </a:prstGeom>
        <a:solidFill>
          <a:schemeClr val="tx1">
            <a:lumMod val="50000"/>
            <a:lumOff val="5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wsDr>
</file>

<file path=xl/drawings/drawing22.xml><?xml version="1.0" encoding="utf-8"?>
<xdr:wsDr xmlns:xdr="http://schemas.openxmlformats.org/drawingml/2006/spreadsheetDrawing" xmlns:a="http://schemas.openxmlformats.org/drawingml/2006/main">
  <xdr:twoCellAnchor editAs="oneCell">
    <xdr:from>
      <xdr:col>4</xdr:col>
      <xdr:colOff>0</xdr:colOff>
      <xdr:row>0</xdr:row>
      <xdr:rowOff>0</xdr:rowOff>
    </xdr:from>
    <xdr:to>
      <xdr:col>4</xdr:col>
      <xdr:colOff>371475</xdr:colOff>
      <xdr:row>1</xdr:row>
      <xdr:rowOff>142875</xdr:rowOff>
    </xdr:to>
    <xdr:pic>
      <xdr:nvPicPr>
        <xdr:cNvPr id="2" name="Picture 1" descr="C:\Documents and Settings\dstavem\Local Settings\Temporary Internet Files\Content.IE5\GLPSZOMK\MCj04349070000[1].png">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grayscl/>
        </a:blip>
        <a:srcRect/>
        <a:stretch>
          <a:fillRect/>
        </a:stretch>
      </xdr:blipFill>
      <xdr:spPr bwMode="auto">
        <a:xfrm>
          <a:off x="6172200" y="0"/>
          <a:ext cx="371475" cy="371475"/>
        </a:xfrm>
        <a:prstGeom prst="rect">
          <a:avLst/>
        </a:prstGeom>
        <a:noFill/>
        <a:ln w="9525">
          <a:noFill/>
          <a:miter lim="800000"/>
          <a:headEnd/>
          <a:tailEnd/>
        </a:ln>
      </xdr:spPr>
    </xdr:pic>
    <xdr:clientData/>
  </xdr:twoCellAnchor>
  <xdr:twoCellAnchor>
    <xdr:from>
      <xdr:col>5</xdr:col>
      <xdr:colOff>247650</xdr:colOff>
      <xdr:row>0</xdr:row>
      <xdr:rowOff>0</xdr:rowOff>
    </xdr:from>
    <xdr:to>
      <xdr:col>5</xdr:col>
      <xdr:colOff>409575</xdr:colOff>
      <xdr:row>0</xdr:row>
      <xdr:rowOff>161925</xdr:rowOff>
    </xdr:to>
    <xdr:sp macro="" textlink="">
      <xdr:nvSpPr>
        <xdr:cNvPr id="3" name="Oval 2">
          <a:hlinkClick xmlns:r="http://schemas.openxmlformats.org/officeDocument/2006/relationships" r:id="rId3"/>
        </xdr:cNvPr>
        <xdr:cNvSpPr/>
      </xdr:nvSpPr>
      <xdr:spPr>
        <a:xfrm>
          <a:off x="6419850" y="0"/>
          <a:ext cx="161925" cy="161925"/>
        </a:xfrm>
        <a:prstGeom prst="ellipse">
          <a:avLst/>
        </a:prstGeom>
        <a:solidFill>
          <a:srgbClr val="FFFF00"/>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twoCellAnchor>
    <xdr:from>
      <xdr:col>5</xdr:col>
      <xdr:colOff>0</xdr:colOff>
      <xdr:row>0</xdr:row>
      <xdr:rowOff>0</xdr:rowOff>
    </xdr:from>
    <xdr:to>
      <xdr:col>5</xdr:col>
      <xdr:colOff>161925</xdr:colOff>
      <xdr:row>0</xdr:row>
      <xdr:rowOff>161925</xdr:rowOff>
    </xdr:to>
    <xdr:sp macro="" textlink="">
      <xdr:nvSpPr>
        <xdr:cNvPr id="4" name="Oval 3">
          <a:hlinkClick xmlns:r="http://schemas.openxmlformats.org/officeDocument/2006/relationships" r:id="rId4"/>
        </xdr:cNvPr>
        <xdr:cNvSpPr/>
      </xdr:nvSpPr>
      <xdr:spPr>
        <a:xfrm>
          <a:off x="6172200" y="0"/>
          <a:ext cx="161925" cy="161925"/>
        </a:xfrm>
        <a:prstGeom prst="ellipse">
          <a:avLst/>
        </a:prstGeom>
        <a:solidFill>
          <a:schemeClr val="tx1">
            <a:lumMod val="50000"/>
            <a:lumOff val="5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wsDr>
</file>

<file path=xl/drawings/drawing23.xml><?xml version="1.0" encoding="utf-8"?>
<xdr:wsDr xmlns:xdr="http://schemas.openxmlformats.org/drawingml/2006/spreadsheetDrawing" xmlns:a="http://schemas.openxmlformats.org/drawingml/2006/main">
  <xdr:twoCellAnchor editAs="oneCell">
    <xdr:from>
      <xdr:col>7</xdr:col>
      <xdr:colOff>0</xdr:colOff>
      <xdr:row>0</xdr:row>
      <xdr:rowOff>0</xdr:rowOff>
    </xdr:from>
    <xdr:to>
      <xdr:col>7</xdr:col>
      <xdr:colOff>371475</xdr:colOff>
      <xdr:row>1</xdr:row>
      <xdr:rowOff>142875</xdr:rowOff>
    </xdr:to>
    <xdr:pic>
      <xdr:nvPicPr>
        <xdr:cNvPr id="2" name="Picture 1" descr="C:\Documents and Settings\dstavem\Local Settings\Temporary Internet Files\Content.IE5\GLPSZOMK\MCj04349070000[1].png">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grayscl/>
        </a:blip>
        <a:srcRect/>
        <a:stretch>
          <a:fillRect/>
        </a:stretch>
      </xdr:blipFill>
      <xdr:spPr bwMode="auto">
        <a:xfrm>
          <a:off x="5924550" y="0"/>
          <a:ext cx="371475" cy="371475"/>
        </a:xfrm>
        <a:prstGeom prst="rect">
          <a:avLst/>
        </a:prstGeom>
        <a:noFill/>
        <a:ln w="9525">
          <a:noFill/>
          <a:miter lim="800000"/>
          <a:headEnd/>
          <a:tailEnd/>
        </a:ln>
      </xdr:spPr>
    </xdr:pic>
    <xdr:clientData/>
  </xdr:twoCellAnchor>
  <xdr:twoCellAnchor>
    <xdr:from>
      <xdr:col>8</xdr:col>
      <xdr:colOff>476250</xdr:colOff>
      <xdr:row>0</xdr:row>
      <xdr:rowOff>0</xdr:rowOff>
    </xdr:from>
    <xdr:to>
      <xdr:col>8</xdr:col>
      <xdr:colOff>638175</xdr:colOff>
      <xdr:row>0</xdr:row>
      <xdr:rowOff>161925</xdr:rowOff>
    </xdr:to>
    <xdr:sp macro="" textlink="">
      <xdr:nvSpPr>
        <xdr:cNvPr id="5" name="Oval 4">
          <a:hlinkClick xmlns:r="http://schemas.openxmlformats.org/officeDocument/2006/relationships" r:id="rId3"/>
        </xdr:cNvPr>
        <xdr:cNvSpPr/>
      </xdr:nvSpPr>
      <xdr:spPr>
        <a:xfrm>
          <a:off x="6972300" y="0"/>
          <a:ext cx="161925" cy="161925"/>
        </a:xfrm>
        <a:prstGeom prst="ellipse">
          <a:avLst/>
        </a:prstGeom>
        <a:solidFill>
          <a:srgbClr val="00B0F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twoCellAnchor>
    <xdr:from>
      <xdr:col>8</xdr:col>
      <xdr:colOff>0</xdr:colOff>
      <xdr:row>0</xdr:row>
      <xdr:rowOff>0</xdr:rowOff>
    </xdr:from>
    <xdr:to>
      <xdr:col>8</xdr:col>
      <xdr:colOff>161925</xdr:colOff>
      <xdr:row>0</xdr:row>
      <xdr:rowOff>161925</xdr:rowOff>
    </xdr:to>
    <xdr:sp macro="" textlink="">
      <xdr:nvSpPr>
        <xdr:cNvPr id="6" name="Oval 5">
          <a:hlinkClick xmlns:r="http://schemas.openxmlformats.org/officeDocument/2006/relationships" r:id="rId4"/>
        </xdr:cNvPr>
        <xdr:cNvSpPr/>
      </xdr:nvSpPr>
      <xdr:spPr>
        <a:xfrm>
          <a:off x="6496050" y="0"/>
          <a:ext cx="161925" cy="161925"/>
        </a:xfrm>
        <a:prstGeom prst="ellipse">
          <a:avLst/>
        </a:prstGeom>
        <a:solidFill>
          <a:schemeClr val="tx1">
            <a:lumMod val="50000"/>
            <a:lumOff val="5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wsDr>
</file>

<file path=xl/drawings/drawing24.xml><?xml version="1.0" encoding="utf-8"?>
<xdr:wsDr xmlns:xdr="http://schemas.openxmlformats.org/drawingml/2006/spreadsheetDrawing" xmlns:a="http://schemas.openxmlformats.org/drawingml/2006/main">
  <xdr:twoCellAnchor editAs="oneCell">
    <xdr:from>
      <xdr:col>7</xdr:col>
      <xdr:colOff>0</xdr:colOff>
      <xdr:row>0</xdr:row>
      <xdr:rowOff>0</xdr:rowOff>
    </xdr:from>
    <xdr:to>
      <xdr:col>7</xdr:col>
      <xdr:colOff>371475</xdr:colOff>
      <xdr:row>1</xdr:row>
      <xdr:rowOff>142875</xdr:rowOff>
    </xdr:to>
    <xdr:pic>
      <xdr:nvPicPr>
        <xdr:cNvPr id="2" name="Picture 1" descr="C:\Documents and Settings\dstavem\Local Settings\Temporary Internet Files\Content.IE5\GLPSZOMK\MCj04349070000[1].png">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grayscl/>
        </a:blip>
        <a:srcRect/>
        <a:stretch>
          <a:fillRect/>
        </a:stretch>
      </xdr:blipFill>
      <xdr:spPr bwMode="auto">
        <a:xfrm>
          <a:off x="5924550" y="0"/>
          <a:ext cx="371475" cy="371475"/>
        </a:xfrm>
        <a:prstGeom prst="rect">
          <a:avLst/>
        </a:prstGeom>
        <a:noFill/>
        <a:ln w="9525">
          <a:noFill/>
          <a:miter lim="800000"/>
          <a:headEnd/>
          <a:tailEnd/>
        </a:ln>
      </xdr:spPr>
    </xdr:pic>
    <xdr:clientData/>
  </xdr:twoCellAnchor>
  <xdr:twoCellAnchor>
    <xdr:from>
      <xdr:col>8</xdr:col>
      <xdr:colOff>247650</xdr:colOff>
      <xdr:row>0</xdr:row>
      <xdr:rowOff>0</xdr:rowOff>
    </xdr:from>
    <xdr:to>
      <xdr:col>8</xdr:col>
      <xdr:colOff>409575</xdr:colOff>
      <xdr:row>0</xdr:row>
      <xdr:rowOff>161925</xdr:rowOff>
    </xdr:to>
    <xdr:sp macro="" textlink="">
      <xdr:nvSpPr>
        <xdr:cNvPr id="3" name="Oval 2">
          <a:hlinkClick xmlns:r="http://schemas.openxmlformats.org/officeDocument/2006/relationships" r:id="rId3"/>
        </xdr:cNvPr>
        <xdr:cNvSpPr/>
      </xdr:nvSpPr>
      <xdr:spPr>
        <a:xfrm>
          <a:off x="6696075" y="0"/>
          <a:ext cx="161925" cy="161925"/>
        </a:xfrm>
        <a:prstGeom prst="ellipse">
          <a:avLst/>
        </a:prstGeom>
        <a:solidFill>
          <a:srgbClr val="FFFF00"/>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twoCellAnchor>
    <xdr:from>
      <xdr:col>8</xdr:col>
      <xdr:colOff>0</xdr:colOff>
      <xdr:row>0</xdr:row>
      <xdr:rowOff>0</xdr:rowOff>
    </xdr:from>
    <xdr:to>
      <xdr:col>8</xdr:col>
      <xdr:colOff>161925</xdr:colOff>
      <xdr:row>0</xdr:row>
      <xdr:rowOff>161925</xdr:rowOff>
    </xdr:to>
    <xdr:sp macro="" textlink="">
      <xdr:nvSpPr>
        <xdr:cNvPr id="4" name="Oval 3">
          <a:hlinkClick xmlns:r="http://schemas.openxmlformats.org/officeDocument/2006/relationships" r:id="rId4"/>
        </xdr:cNvPr>
        <xdr:cNvSpPr/>
      </xdr:nvSpPr>
      <xdr:spPr>
        <a:xfrm>
          <a:off x="6448425" y="0"/>
          <a:ext cx="161925" cy="161925"/>
        </a:xfrm>
        <a:prstGeom prst="ellipse">
          <a:avLst/>
        </a:prstGeom>
        <a:solidFill>
          <a:schemeClr val="tx1">
            <a:lumMod val="50000"/>
            <a:lumOff val="5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wsDr>
</file>

<file path=xl/drawings/drawing25.xml><?xml version="1.0" encoding="utf-8"?>
<xdr:wsDr xmlns:xdr="http://schemas.openxmlformats.org/drawingml/2006/spreadsheetDrawing" xmlns:a="http://schemas.openxmlformats.org/drawingml/2006/main">
  <xdr:twoCellAnchor editAs="oneCell">
    <xdr:from>
      <xdr:col>6</xdr:col>
      <xdr:colOff>0</xdr:colOff>
      <xdr:row>0</xdr:row>
      <xdr:rowOff>0</xdr:rowOff>
    </xdr:from>
    <xdr:to>
      <xdr:col>6</xdr:col>
      <xdr:colOff>371475</xdr:colOff>
      <xdr:row>1</xdr:row>
      <xdr:rowOff>142875</xdr:rowOff>
    </xdr:to>
    <xdr:pic>
      <xdr:nvPicPr>
        <xdr:cNvPr id="2" name="Picture 1" descr="C:\Documents and Settings\dstavem\Local Settings\Temporary Internet Files\Content.IE5\GLPSZOMK\MCj04349070000[1].png">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grayscl/>
        </a:blip>
        <a:srcRect/>
        <a:stretch>
          <a:fillRect/>
        </a:stretch>
      </xdr:blipFill>
      <xdr:spPr bwMode="auto">
        <a:xfrm>
          <a:off x="6562725" y="0"/>
          <a:ext cx="371475" cy="371475"/>
        </a:xfrm>
        <a:prstGeom prst="rect">
          <a:avLst/>
        </a:prstGeom>
        <a:noFill/>
        <a:ln w="9525">
          <a:noFill/>
          <a:miter lim="800000"/>
          <a:headEnd/>
          <a:tailEnd/>
        </a:ln>
      </xdr:spPr>
    </xdr:pic>
    <xdr:clientData/>
  </xdr:twoCellAnchor>
  <xdr:twoCellAnchor>
    <xdr:from>
      <xdr:col>7</xdr:col>
      <xdr:colOff>0</xdr:colOff>
      <xdr:row>0</xdr:row>
      <xdr:rowOff>0</xdr:rowOff>
    </xdr:from>
    <xdr:to>
      <xdr:col>7</xdr:col>
      <xdr:colOff>161925</xdr:colOff>
      <xdr:row>0</xdr:row>
      <xdr:rowOff>161925</xdr:rowOff>
    </xdr:to>
    <xdr:sp macro="" textlink="">
      <xdr:nvSpPr>
        <xdr:cNvPr id="3" name="Oval 2">
          <a:hlinkClick xmlns:r="http://schemas.openxmlformats.org/officeDocument/2006/relationships" r:id="rId3"/>
        </xdr:cNvPr>
        <xdr:cNvSpPr/>
      </xdr:nvSpPr>
      <xdr:spPr>
        <a:xfrm>
          <a:off x="6562725" y="0"/>
          <a:ext cx="161925" cy="161925"/>
        </a:xfrm>
        <a:prstGeom prst="ellipse">
          <a:avLst/>
        </a:prstGeom>
        <a:solidFill>
          <a:schemeClr val="tx1">
            <a:lumMod val="50000"/>
            <a:lumOff val="5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wsDr>
</file>

<file path=xl/drawings/drawing26.xml><?xml version="1.0" encoding="utf-8"?>
<xdr:wsDr xmlns:xdr="http://schemas.openxmlformats.org/drawingml/2006/spreadsheetDrawing" xmlns:a="http://schemas.openxmlformats.org/drawingml/2006/main">
  <xdr:twoCellAnchor editAs="oneCell">
    <xdr:from>
      <xdr:col>7</xdr:col>
      <xdr:colOff>0</xdr:colOff>
      <xdr:row>0</xdr:row>
      <xdr:rowOff>0</xdr:rowOff>
    </xdr:from>
    <xdr:to>
      <xdr:col>7</xdr:col>
      <xdr:colOff>371475</xdr:colOff>
      <xdr:row>1</xdr:row>
      <xdr:rowOff>142875</xdr:rowOff>
    </xdr:to>
    <xdr:pic>
      <xdr:nvPicPr>
        <xdr:cNvPr id="2" name="Picture 1" descr="C:\Documents and Settings\dstavem\Local Settings\Temporary Internet Files\Content.IE5\GLPSZOMK\MCj04349070000[1].png">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grayscl/>
        </a:blip>
        <a:srcRect/>
        <a:stretch>
          <a:fillRect/>
        </a:stretch>
      </xdr:blipFill>
      <xdr:spPr bwMode="auto">
        <a:xfrm>
          <a:off x="6686550" y="0"/>
          <a:ext cx="371475" cy="371475"/>
        </a:xfrm>
        <a:prstGeom prst="rect">
          <a:avLst/>
        </a:prstGeom>
        <a:noFill/>
        <a:ln w="9525">
          <a:noFill/>
          <a:miter lim="800000"/>
          <a:headEnd/>
          <a:tailEnd/>
        </a:ln>
      </xdr:spPr>
    </xdr:pic>
    <xdr:clientData/>
  </xdr:twoCellAnchor>
  <xdr:twoCellAnchor>
    <xdr:from>
      <xdr:col>8</xdr:col>
      <xdr:colOff>0</xdr:colOff>
      <xdr:row>0</xdr:row>
      <xdr:rowOff>0</xdr:rowOff>
    </xdr:from>
    <xdr:to>
      <xdr:col>8</xdr:col>
      <xdr:colOff>161925</xdr:colOff>
      <xdr:row>0</xdr:row>
      <xdr:rowOff>161925</xdr:rowOff>
    </xdr:to>
    <xdr:sp macro="" textlink="">
      <xdr:nvSpPr>
        <xdr:cNvPr id="3" name="Oval 2">
          <a:hlinkClick xmlns:r="http://schemas.openxmlformats.org/officeDocument/2006/relationships" r:id="rId3"/>
        </xdr:cNvPr>
        <xdr:cNvSpPr/>
      </xdr:nvSpPr>
      <xdr:spPr>
        <a:xfrm>
          <a:off x="6686550" y="0"/>
          <a:ext cx="161925" cy="161925"/>
        </a:xfrm>
        <a:prstGeom prst="ellipse">
          <a:avLst/>
        </a:prstGeom>
        <a:solidFill>
          <a:schemeClr val="tx1">
            <a:lumMod val="50000"/>
            <a:lumOff val="5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wsDr>
</file>

<file path=xl/drawings/drawing27.xml><?xml version="1.0" encoding="utf-8"?>
<xdr:wsDr xmlns:xdr="http://schemas.openxmlformats.org/drawingml/2006/spreadsheetDrawing" xmlns:a="http://schemas.openxmlformats.org/drawingml/2006/main">
  <xdr:twoCellAnchor editAs="oneCell">
    <xdr:from>
      <xdr:col>12</xdr:col>
      <xdr:colOff>0</xdr:colOff>
      <xdr:row>0</xdr:row>
      <xdr:rowOff>0</xdr:rowOff>
    </xdr:from>
    <xdr:to>
      <xdr:col>12</xdr:col>
      <xdr:colOff>371475</xdr:colOff>
      <xdr:row>1</xdr:row>
      <xdr:rowOff>142875</xdr:rowOff>
    </xdr:to>
    <xdr:pic>
      <xdr:nvPicPr>
        <xdr:cNvPr id="2" name="Picture 1" descr="C:\Documents and Settings\dstavem\Local Settings\Temporary Internet Files\Content.IE5\GLPSZOMK\MCj04349070000[1].png">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grayscl/>
        </a:blip>
        <a:srcRect/>
        <a:stretch>
          <a:fillRect/>
        </a:stretch>
      </xdr:blipFill>
      <xdr:spPr bwMode="auto">
        <a:xfrm>
          <a:off x="6638925" y="0"/>
          <a:ext cx="371475" cy="371475"/>
        </a:xfrm>
        <a:prstGeom prst="rect">
          <a:avLst/>
        </a:prstGeom>
        <a:noFill/>
        <a:ln w="9525">
          <a:noFill/>
          <a:miter lim="800000"/>
          <a:headEnd/>
          <a:tailEnd/>
        </a:ln>
      </xdr:spPr>
    </xdr:pic>
    <xdr:clientData/>
  </xdr:twoCellAnchor>
  <xdr:twoCellAnchor>
    <xdr:from>
      <xdr:col>13</xdr:col>
      <xdr:colOff>476250</xdr:colOff>
      <xdr:row>0</xdr:row>
      <xdr:rowOff>0</xdr:rowOff>
    </xdr:from>
    <xdr:to>
      <xdr:col>14</xdr:col>
      <xdr:colOff>28575</xdr:colOff>
      <xdr:row>0</xdr:row>
      <xdr:rowOff>161925</xdr:rowOff>
    </xdr:to>
    <xdr:sp macro="" textlink="">
      <xdr:nvSpPr>
        <xdr:cNvPr id="3" name="Oval 2">
          <a:hlinkClick xmlns:r="http://schemas.openxmlformats.org/officeDocument/2006/relationships" r:id="rId3"/>
        </xdr:cNvPr>
        <xdr:cNvSpPr/>
      </xdr:nvSpPr>
      <xdr:spPr>
        <a:xfrm>
          <a:off x="7115175" y="0"/>
          <a:ext cx="161925" cy="161925"/>
        </a:xfrm>
        <a:prstGeom prst="ellipse">
          <a:avLst/>
        </a:prstGeom>
        <a:solidFill>
          <a:srgbClr val="00B0F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twoCellAnchor>
    <xdr:from>
      <xdr:col>14</xdr:col>
      <xdr:colOff>104775</xdr:colOff>
      <xdr:row>0</xdr:row>
      <xdr:rowOff>0</xdr:rowOff>
    </xdr:from>
    <xdr:to>
      <xdr:col>14</xdr:col>
      <xdr:colOff>266700</xdr:colOff>
      <xdr:row>0</xdr:row>
      <xdr:rowOff>161925</xdr:rowOff>
    </xdr:to>
    <xdr:sp macro="" textlink="">
      <xdr:nvSpPr>
        <xdr:cNvPr id="4" name="Oval 3">
          <a:hlinkClick xmlns:r="http://schemas.openxmlformats.org/officeDocument/2006/relationships" r:id="rId4"/>
        </xdr:cNvPr>
        <xdr:cNvSpPr/>
      </xdr:nvSpPr>
      <xdr:spPr>
        <a:xfrm>
          <a:off x="7353300" y="0"/>
          <a:ext cx="161925" cy="161925"/>
        </a:xfrm>
        <a:prstGeom prst="ellipse">
          <a:avLst/>
        </a:prstGeom>
        <a:solidFill>
          <a:srgbClr val="92D050"/>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twoCellAnchor>
    <xdr:from>
      <xdr:col>14</xdr:col>
      <xdr:colOff>342900</xdr:colOff>
      <xdr:row>0</xdr:row>
      <xdr:rowOff>0</xdr:rowOff>
    </xdr:from>
    <xdr:to>
      <xdr:col>14</xdr:col>
      <xdr:colOff>504825</xdr:colOff>
      <xdr:row>0</xdr:row>
      <xdr:rowOff>161925</xdr:rowOff>
    </xdr:to>
    <xdr:sp macro="" textlink="">
      <xdr:nvSpPr>
        <xdr:cNvPr id="5" name="Oval 4">
          <a:hlinkClick xmlns:r="http://schemas.openxmlformats.org/officeDocument/2006/relationships" r:id="rId5"/>
        </xdr:cNvPr>
        <xdr:cNvSpPr/>
      </xdr:nvSpPr>
      <xdr:spPr>
        <a:xfrm>
          <a:off x="7591425" y="0"/>
          <a:ext cx="161925" cy="161925"/>
        </a:xfrm>
        <a:prstGeom prst="ellipse">
          <a:avLst/>
        </a:prstGeom>
        <a:solidFill>
          <a:srgbClr val="FF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twoCellAnchor>
    <xdr:from>
      <xdr:col>14</xdr:col>
      <xdr:colOff>581025</xdr:colOff>
      <xdr:row>0</xdr:row>
      <xdr:rowOff>0</xdr:rowOff>
    </xdr:from>
    <xdr:to>
      <xdr:col>15</xdr:col>
      <xdr:colOff>133350</xdr:colOff>
      <xdr:row>0</xdr:row>
      <xdr:rowOff>161925</xdr:rowOff>
    </xdr:to>
    <xdr:sp macro="" textlink="">
      <xdr:nvSpPr>
        <xdr:cNvPr id="6" name="Oval 5">
          <a:hlinkClick xmlns:r="http://schemas.openxmlformats.org/officeDocument/2006/relationships" r:id="rId6"/>
        </xdr:cNvPr>
        <xdr:cNvSpPr/>
      </xdr:nvSpPr>
      <xdr:spPr>
        <a:xfrm>
          <a:off x="7829550" y="0"/>
          <a:ext cx="161925" cy="161925"/>
        </a:xfrm>
        <a:prstGeom prst="ellipse">
          <a:avLst/>
        </a:prstGeom>
        <a:solidFill>
          <a:srgbClr val="7030A0"/>
        </a:solidFill>
        <a:ln>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twoCellAnchor>
    <xdr:from>
      <xdr:col>13</xdr:col>
      <xdr:colOff>0</xdr:colOff>
      <xdr:row>0</xdr:row>
      <xdr:rowOff>0</xdr:rowOff>
    </xdr:from>
    <xdr:to>
      <xdr:col>13</xdr:col>
      <xdr:colOff>161925</xdr:colOff>
      <xdr:row>0</xdr:row>
      <xdr:rowOff>161925</xdr:rowOff>
    </xdr:to>
    <xdr:sp macro="" textlink="">
      <xdr:nvSpPr>
        <xdr:cNvPr id="7" name="Oval 6">
          <a:hlinkClick xmlns:r="http://schemas.openxmlformats.org/officeDocument/2006/relationships" r:id="rId7"/>
        </xdr:cNvPr>
        <xdr:cNvSpPr/>
      </xdr:nvSpPr>
      <xdr:spPr>
        <a:xfrm>
          <a:off x="6638925" y="0"/>
          <a:ext cx="161925" cy="161925"/>
        </a:xfrm>
        <a:prstGeom prst="ellipse">
          <a:avLst/>
        </a:prstGeom>
        <a:solidFill>
          <a:schemeClr val="tx1">
            <a:lumMod val="50000"/>
            <a:lumOff val="5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wsDr>
</file>

<file path=xl/drawings/drawing28.xml><?xml version="1.0" encoding="utf-8"?>
<xdr:wsDr xmlns:xdr="http://schemas.openxmlformats.org/drawingml/2006/spreadsheetDrawing" xmlns:a="http://schemas.openxmlformats.org/drawingml/2006/main">
  <xdr:twoCellAnchor editAs="oneCell">
    <xdr:from>
      <xdr:col>12</xdr:col>
      <xdr:colOff>0</xdr:colOff>
      <xdr:row>0</xdr:row>
      <xdr:rowOff>0</xdr:rowOff>
    </xdr:from>
    <xdr:to>
      <xdr:col>12</xdr:col>
      <xdr:colOff>371475</xdr:colOff>
      <xdr:row>1</xdr:row>
      <xdr:rowOff>142875</xdr:rowOff>
    </xdr:to>
    <xdr:pic>
      <xdr:nvPicPr>
        <xdr:cNvPr id="2" name="Picture 1" descr="C:\Documents and Settings\dstavem\Local Settings\Temporary Internet Files\Content.IE5\GLPSZOMK\MCj04349070000[1].png">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grayscl/>
        </a:blip>
        <a:srcRect/>
        <a:stretch>
          <a:fillRect/>
        </a:stretch>
      </xdr:blipFill>
      <xdr:spPr bwMode="auto">
        <a:xfrm>
          <a:off x="6638925" y="0"/>
          <a:ext cx="371475" cy="371475"/>
        </a:xfrm>
        <a:prstGeom prst="rect">
          <a:avLst/>
        </a:prstGeom>
        <a:noFill/>
        <a:ln w="9525">
          <a:noFill/>
          <a:miter lim="800000"/>
          <a:headEnd/>
          <a:tailEnd/>
        </a:ln>
      </xdr:spPr>
    </xdr:pic>
    <xdr:clientData/>
  </xdr:twoCellAnchor>
  <xdr:twoCellAnchor>
    <xdr:from>
      <xdr:col>13</xdr:col>
      <xdr:colOff>247650</xdr:colOff>
      <xdr:row>0</xdr:row>
      <xdr:rowOff>0</xdr:rowOff>
    </xdr:from>
    <xdr:to>
      <xdr:col>13</xdr:col>
      <xdr:colOff>409575</xdr:colOff>
      <xdr:row>0</xdr:row>
      <xdr:rowOff>161925</xdr:rowOff>
    </xdr:to>
    <xdr:sp macro="" textlink="">
      <xdr:nvSpPr>
        <xdr:cNvPr id="3" name="Oval 2">
          <a:hlinkClick xmlns:r="http://schemas.openxmlformats.org/officeDocument/2006/relationships" r:id="rId3"/>
        </xdr:cNvPr>
        <xdr:cNvSpPr/>
      </xdr:nvSpPr>
      <xdr:spPr>
        <a:xfrm>
          <a:off x="6886575" y="0"/>
          <a:ext cx="161925" cy="161925"/>
        </a:xfrm>
        <a:prstGeom prst="ellipse">
          <a:avLst/>
        </a:prstGeom>
        <a:solidFill>
          <a:srgbClr val="FFFF00"/>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twoCellAnchor>
    <xdr:from>
      <xdr:col>14</xdr:col>
      <xdr:colOff>104775</xdr:colOff>
      <xdr:row>0</xdr:row>
      <xdr:rowOff>0</xdr:rowOff>
    </xdr:from>
    <xdr:to>
      <xdr:col>14</xdr:col>
      <xdr:colOff>266700</xdr:colOff>
      <xdr:row>0</xdr:row>
      <xdr:rowOff>161925</xdr:rowOff>
    </xdr:to>
    <xdr:sp macro="" textlink="">
      <xdr:nvSpPr>
        <xdr:cNvPr id="4" name="Oval 3">
          <a:hlinkClick xmlns:r="http://schemas.openxmlformats.org/officeDocument/2006/relationships" r:id="rId4"/>
        </xdr:cNvPr>
        <xdr:cNvSpPr/>
      </xdr:nvSpPr>
      <xdr:spPr>
        <a:xfrm>
          <a:off x="7353300" y="0"/>
          <a:ext cx="161925" cy="161925"/>
        </a:xfrm>
        <a:prstGeom prst="ellipse">
          <a:avLst/>
        </a:prstGeom>
        <a:solidFill>
          <a:srgbClr val="92D050"/>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twoCellAnchor>
    <xdr:from>
      <xdr:col>14</xdr:col>
      <xdr:colOff>342900</xdr:colOff>
      <xdr:row>0</xdr:row>
      <xdr:rowOff>0</xdr:rowOff>
    </xdr:from>
    <xdr:to>
      <xdr:col>14</xdr:col>
      <xdr:colOff>504825</xdr:colOff>
      <xdr:row>0</xdr:row>
      <xdr:rowOff>161925</xdr:rowOff>
    </xdr:to>
    <xdr:sp macro="" textlink="">
      <xdr:nvSpPr>
        <xdr:cNvPr id="5" name="Oval 4">
          <a:hlinkClick xmlns:r="http://schemas.openxmlformats.org/officeDocument/2006/relationships" r:id="rId5"/>
        </xdr:cNvPr>
        <xdr:cNvSpPr/>
      </xdr:nvSpPr>
      <xdr:spPr>
        <a:xfrm>
          <a:off x="7591425" y="0"/>
          <a:ext cx="161925" cy="161925"/>
        </a:xfrm>
        <a:prstGeom prst="ellipse">
          <a:avLst/>
        </a:prstGeom>
        <a:solidFill>
          <a:srgbClr val="FF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twoCellAnchor>
    <xdr:from>
      <xdr:col>14</xdr:col>
      <xdr:colOff>581025</xdr:colOff>
      <xdr:row>0</xdr:row>
      <xdr:rowOff>0</xdr:rowOff>
    </xdr:from>
    <xdr:to>
      <xdr:col>15</xdr:col>
      <xdr:colOff>133350</xdr:colOff>
      <xdr:row>0</xdr:row>
      <xdr:rowOff>161925</xdr:rowOff>
    </xdr:to>
    <xdr:sp macro="" textlink="">
      <xdr:nvSpPr>
        <xdr:cNvPr id="6" name="Oval 5">
          <a:hlinkClick xmlns:r="http://schemas.openxmlformats.org/officeDocument/2006/relationships" r:id="rId6"/>
        </xdr:cNvPr>
        <xdr:cNvSpPr/>
      </xdr:nvSpPr>
      <xdr:spPr>
        <a:xfrm>
          <a:off x="7829550" y="0"/>
          <a:ext cx="161925" cy="161925"/>
        </a:xfrm>
        <a:prstGeom prst="ellipse">
          <a:avLst/>
        </a:prstGeom>
        <a:solidFill>
          <a:srgbClr val="7030A0"/>
        </a:solidFill>
        <a:ln>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twoCellAnchor>
    <xdr:from>
      <xdr:col>13</xdr:col>
      <xdr:colOff>0</xdr:colOff>
      <xdr:row>0</xdr:row>
      <xdr:rowOff>0</xdr:rowOff>
    </xdr:from>
    <xdr:to>
      <xdr:col>13</xdr:col>
      <xdr:colOff>161925</xdr:colOff>
      <xdr:row>0</xdr:row>
      <xdr:rowOff>161925</xdr:rowOff>
    </xdr:to>
    <xdr:sp macro="" textlink="">
      <xdr:nvSpPr>
        <xdr:cNvPr id="7" name="Oval 6">
          <a:hlinkClick xmlns:r="http://schemas.openxmlformats.org/officeDocument/2006/relationships" r:id="rId7"/>
        </xdr:cNvPr>
        <xdr:cNvSpPr/>
      </xdr:nvSpPr>
      <xdr:spPr>
        <a:xfrm>
          <a:off x="6638925" y="0"/>
          <a:ext cx="161925" cy="161925"/>
        </a:xfrm>
        <a:prstGeom prst="ellipse">
          <a:avLst/>
        </a:prstGeom>
        <a:solidFill>
          <a:schemeClr val="tx1">
            <a:lumMod val="50000"/>
            <a:lumOff val="5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wsDr>
</file>

<file path=xl/drawings/drawing29.xml><?xml version="1.0" encoding="utf-8"?>
<xdr:wsDr xmlns:xdr="http://schemas.openxmlformats.org/drawingml/2006/spreadsheetDrawing" xmlns:a="http://schemas.openxmlformats.org/drawingml/2006/main">
  <xdr:twoCellAnchor editAs="oneCell">
    <xdr:from>
      <xdr:col>12</xdr:col>
      <xdr:colOff>0</xdr:colOff>
      <xdr:row>0</xdr:row>
      <xdr:rowOff>0</xdr:rowOff>
    </xdr:from>
    <xdr:to>
      <xdr:col>12</xdr:col>
      <xdr:colOff>371475</xdr:colOff>
      <xdr:row>1</xdr:row>
      <xdr:rowOff>142875</xdr:rowOff>
    </xdr:to>
    <xdr:pic>
      <xdr:nvPicPr>
        <xdr:cNvPr id="2" name="Picture 1" descr="C:\Documents and Settings\dstavem\Local Settings\Temporary Internet Files\Content.IE5\GLPSZOMK\MCj04349070000[1].png">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grayscl/>
        </a:blip>
        <a:srcRect/>
        <a:stretch>
          <a:fillRect/>
        </a:stretch>
      </xdr:blipFill>
      <xdr:spPr bwMode="auto">
        <a:xfrm>
          <a:off x="6638925" y="0"/>
          <a:ext cx="371475" cy="371475"/>
        </a:xfrm>
        <a:prstGeom prst="rect">
          <a:avLst/>
        </a:prstGeom>
        <a:noFill/>
        <a:ln w="9525">
          <a:noFill/>
          <a:miter lim="800000"/>
          <a:headEnd/>
          <a:tailEnd/>
        </a:ln>
      </xdr:spPr>
    </xdr:pic>
    <xdr:clientData/>
  </xdr:twoCellAnchor>
  <xdr:twoCellAnchor>
    <xdr:from>
      <xdr:col>13</xdr:col>
      <xdr:colOff>247650</xdr:colOff>
      <xdr:row>0</xdr:row>
      <xdr:rowOff>0</xdr:rowOff>
    </xdr:from>
    <xdr:to>
      <xdr:col>13</xdr:col>
      <xdr:colOff>409575</xdr:colOff>
      <xdr:row>0</xdr:row>
      <xdr:rowOff>161925</xdr:rowOff>
    </xdr:to>
    <xdr:sp macro="" textlink="">
      <xdr:nvSpPr>
        <xdr:cNvPr id="8" name="Oval 7">
          <a:hlinkClick xmlns:r="http://schemas.openxmlformats.org/officeDocument/2006/relationships" r:id="rId3"/>
        </xdr:cNvPr>
        <xdr:cNvSpPr/>
      </xdr:nvSpPr>
      <xdr:spPr>
        <a:xfrm>
          <a:off x="6886575" y="0"/>
          <a:ext cx="161925" cy="161925"/>
        </a:xfrm>
        <a:prstGeom prst="ellipse">
          <a:avLst/>
        </a:prstGeom>
        <a:solidFill>
          <a:srgbClr val="FFFF00"/>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twoCellAnchor>
    <xdr:from>
      <xdr:col>13</xdr:col>
      <xdr:colOff>476250</xdr:colOff>
      <xdr:row>0</xdr:row>
      <xdr:rowOff>0</xdr:rowOff>
    </xdr:from>
    <xdr:to>
      <xdr:col>14</xdr:col>
      <xdr:colOff>28575</xdr:colOff>
      <xdr:row>0</xdr:row>
      <xdr:rowOff>161925</xdr:rowOff>
    </xdr:to>
    <xdr:sp macro="" textlink="">
      <xdr:nvSpPr>
        <xdr:cNvPr id="9" name="Oval 8">
          <a:hlinkClick xmlns:r="http://schemas.openxmlformats.org/officeDocument/2006/relationships" r:id="rId4"/>
        </xdr:cNvPr>
        <xdr:cNvSpPr/>
      </xdr:nvSpPr>
      <xdr:spPr>
        <a:xfrm>
          <a:off x="7115175" y="0"/>
          <a:ext cx="161925" cy="161925"/>
        </a:xfrm>
        <a:prstGeom prst="ellipse">
          <a:avLst/>
        </a:prstGeom>
        <a:solidFill>
          <a:srgbClr val="00B0F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twoCellAnchor>
    <xdr:from>
      <xdr:col>14</xdr:col>
      <xdr:colOff>342900</xdr:colOff>
      <xdr:row>0</xdr:row>
      <xdr:rowOff>0</xdr:rowOff>
    </xdr:from>
    <xdr:to>
      <xdr:col>14</xdr:col>
      <xdr:colOff>504825</xdr:colOff>
      <xdr:row>0</xdr:row>
      <xdr:rowOff>161925</xdr:rowOff>
    </xdr:to>
    <xdr:sp macro="" textlink="">
      <xdr:nvSpPr>
        <xdr:cNvPr id="10" name="Oval 9">
          <a:hlinkClick xmlns:r="http://schemas.openxmlformats.org/officeDocument/2006/relationships" r:id="rId5"/>
        </xdr:cNvPr>
        <xdr:cNvSpPr/>
      </xdr:nvSpPr>
      <xdr:spPr>
        <a:xfrm>
          <a:off x="7591425" y="0"/>
          <a:ext cx="161925" cy="161925"/>
        </a:xfrm>
        <a:prstGeom prst="ellipse">
          <a:avLst/>
        </a:prstGeom>
        <a:solidFill>
          <a:srgbClr val="FF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twoCellAnchor>
    <xdr:from>
      <xdr:col>14</xdr:col>
      <xdr:colOff>581025</xdr:colOff>
      <xdr:row>0</xdr:row>
      <xdr:rowOff>0</xdr:rowOff>
    </xdr:from>
    <xdr:to>
      <xdr:col>15</xdr:col>
      <xdr:colOff>133350</xdr:colOff>
      <xdr:row>0</xdr:row>
      <xdr:rowOff>161925</xdr:rowOff>
    </xdr:to>
    <xdr:sp macro="" textlink="">
      <xdr:nvSpPr>
        <xdr:cNvPr id="11" name="Oval 10">
          <a:hlinkClick xmlns:r="http://schemas.openxmlformats.org/officeDocument/2006/relationships" r:id="rId6"/>
        </xdr:cNvPr>
        <xdr:cNvSpPr/>
      </xdr:nvSpPr>
      <xdr:spPr>
        <a:xfrm>
          <a:off x="7829550" y="0"/>
          <a:ext cx="161925" cy="161925"/>
        </a:xfrm>
        <a:prstGeom prst="ellipse">
          <a:avLst/>
        </a:prstGeom>
        <a:solidFill>
          <a:srgbClr val="7030A0"/>
        </a:solidFill>
        <a:ln>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twoCellAnchor>
    <xdr:from>
      <xdr:col>13</xdr:col>
      <xdr:colOff>0</xdr:colOff>
      <xdr:row>0</xdr:row>
      <xdr:rowOff>0</xdr:rowOff>
    </xdr:from>
    <xdr:to>
      <xdr:col>13</xdr:col>
      <xdr:colOff>161925</xdr:colOff>
      <xdr:row>0</xdr:row>
      <xdr:rowOff>161925</xdr:rowOff>
    </xdr:to>
    <xdr:sp macro="" textlink="">
      <xdr:nvSpPr>
        <xdr:cNvPr id="12" name="Oval 11">
          <a:hlinkClick xmlns:r="http://schemas.openxmlformats.org/officeDocument/2006/relationships" r:id="rId7"/>
        </xdr:cNvPr>
        <xdr:cNvSpPr/>
      </xdr:nvSpPr>
      <xdr:spPr>
        <a:xfrm>
          <a:off x="6638925" y="0"/>
          <a:ext cx="161925" cy="161925"/>
        </a:xfrm>
        <a:prstGeom prst="ellipse">
          <a:avLst/>
        </a:prstGeom>
        <a:solidFill>
          <a:schemeClr val="tx1">
            <a:lumMod val="50000"/>
            <a:lumOff val="5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0</xdr:colOff>
      <xdr:row>0</xdr:row>
      <xdr:rowOff>0</xdr:rowOff>
    </xdr:from>
    <xdr:to>
      <xdr:col>7</xdr:col>
      <xdr:colOff>371475</xdr:colOff>
      <xdr:row>1</xdr:row>
      <xdr:rowOff>142875</xdr:rowOff>
    </xdr:to>
    <xdr:pic>
      <xdr:nvPicPr>
        <xdr:cNvPr id="2" name="Picture 1" descr="C:\Documents and Settings\dstavem\Local Settings\Temporary Internet Files\Content.IE5\GLPSZOMK\MCj04349070000[1].png">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grayscl/>
        </a:blip>
        <a:srcRect/>
        <a:stretch>
          <a:fillRect/>
        </a:stretch>
      </xdr:blipFill>
      <xdr:spPr bwMode="auto">
        <a:xfrm>
          <a:off x="6629400" y="0"/>
          <a:ext cx="371475" cy="371475"/>
        </a:xfrm>
        <a:prstGeom prst="rect">
          <a:avLst/>
        </a:prstGeom>
        <a:noFill/>
        <a:ln w="9525">
          <a:noFill/>
          <a:miter lim="800000"/>
          <a:headEnd/>
          <a:tailEnd/>
        </a:ln>
      </xdr:spPr>
    </xdr:pic>
    <xdr:clientData/>
  </xdr:twoCellAnchor>
  <xdr:twoCellAnchor>
    <xdr:from>
      <xdr:col>8</xdr:col>
      <xdr:colOff>238125</xdr:colOff>
      <xdr:row>0</xdr:row>
      <xdr:rowOff>0</xdr:rowOff>
    </xdr:from>
    <xdr:to>
      <xdr:col>8</xdr:col>
      <xdr:colOff>400050</xdr:colOff>
      <xdr:row>0</xdr:row>
      <xdr:rowOff>161925</xdr:rowOff>
    </xdr:to>
    <xdr:sp macro="" textlink="">
      <xdr:nvSpPr>
        <xdr:cNvPr id="18" name="Oval 17">
          <a:hlinkClick xmlns:r="http://schemas.openxmlformats.org/officeDocument/2006/relationships" r:id="rId3"/>
        </xdr:cNvPr>
        <xdr:cNvSpPr/>
      </xdr:nvSpPr>
      <xdr:spPr>
        <a:xfrm>
          <a:off x="6867525" y="0"/>
          <a:ext cx="161925" cy="161925"/>
        </a:xfrm>
        <a:prstGeom prst="ellipse">
          <a:avLst/>
        </a:prstGeom>
        <a:solidFill>
          <a:srgbClr val="FFFF00"/>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twoCellAnchor>
    <xdr:from>
      <xdr:col>8</xdr:col>
      <xdr:colOff>466725</xdr:colOff>
      <xdr:row>0</xdr:row>
      <xdr:rowOff>0</xdr:rowOff>
    </xdr:from>
    <xdr:to>
      <xdr:col>9</xdr:col>
      <xdr:colOff>19050</xdr:colOff>
      <xdr:row>0</xdr:row>
      <xdr:rowOff>161925</xdr:rowOff>
    </xdr:to>
    <xdr:sp macro="" textlink="">
      <xdr:nvSpPr>
        <xdr:cNvPr id="19" name="Oval 18">
          <a:hlinkClick xmlns:r="http://schemas.openxmlformats.org/officeDocument/2006/relationships" r:id="rId4"/>
        </xdr:cNvPr>
        <xdr:cNvSpPr/>
      </xdr:nvSpPr>
      <xdr:spPr>
        <a:xfrm>
          <a:off x="7096125" y="0"/>
          <a:ext cx="161925" cy="161925"/>
        </a:xfrm>
        <a:prstGeom prst="ellipse">
          <a:avLst/>
        </a:prstGeom>
        <a:solidFill>
          <a:srgbClr val="00B0F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twoCellAnchor>
    <xdr:from>
      <xdr:col>9</xdr:col>
      <xdr:colOff>95250</xdr:colOff>
      <xdr:row>0</xdr:row>
      <xdr:rowOff>0</xdr:rowOff>
    </xdr:from>
    <xdr:to>
      <xdr:col>9</xdr:col>
      <xdr:colOff>257175</xdr:colOff>
      <xdr:row>0</xdr:row>
      <xdr:rowOff>161925</xdr:rowOff>
    </xdr:to>
    <xdr:sp macro="" textlink="">
      <xdr:nvSpPr>
        <xdr:cNvPr id="20" name="Oval 19">
          <a:hlinkClick xmlns:r="http://schemas.openxmlformats.org/officeDocument/2006/relationships" r:id="rId5"/>
        </xdr:cNvPr>
        <xdr:cNvSpPr/>
      </xdr:nvSpPr>
      <xdr:spPr>
        <a:xfrm>
          <a:off x="7334250" y="0"/>
          <a:ext cx="161925" cy="161925"/>
        </a:xfrm>
        <a:prstGeom prst="ellipse">
          <a:avLst/>
        </a:prstGeom>
        <a:solidFill>
          <a:srgbClr val="92D050"/>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twoCellAnchor>
    <xdr:from>
      <xdr:col>9</xdr:col>
      <xdr:colOff>333375</xdr:colOff>
      <xdr:row>0</xdr:row>
      <xdr:rowOff>0</xdr:rowOff>
    </xdr:from>
    <xdr:to>
      <xdr:col>9</xdr:col>
      <xdr:colOff>495300</xdr:colOff>
      <xdr:row>0</xdr:row>
      <xdr:rowOff>161925</xdr:rowOff>
    </xdr:to>
    <xdr:sp macro="" textlink="">
      <xdr:nvSpPr>
        <xdr:cNvPr id="21" name="Oval 20">
          <a:hlinkClick xmlns:r="http://schemas.openxmlformats.org/officeDocument/2006/relationships" r:id="rId6"/>
        </xdr:cNvPr>
        <xdr:cNvSpPr/>
      </xdr:nvSpPr>
      <xdr:spPr>
        <a:xfrm>
          <a:off x="7572375" y="0"/>
          <a:ext cx="161925" cy="161925"/>
        </a:xfrm>
        <a:prstGeom prst="ellipse">
          <a:avLst/>
        </a:prstGeom>
        <a:solidFill>
          <a:srgbClr val="FF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twoCellAnchor>
    <xdr:from>
      <xdr:col>9</xdr:col>
      <xdr:colOff>571500</xdr:colOff>
      <xdr:row>0</xdr:row>
      <xdr:rowOff>0</xdr:rowOff>
    </xdr:from>
    <xdr:to>
      <xdr:col>10</xdr:col>
      <xdr:colOff>123825</xdr:colOff>
      <xdr:row>0</xdr:row>
      <xdr:rowOff>161925</xdr:rowOff>
    </xdr:to>
    <xdr:sp macro="" textlink="">
      <xdr:nvSpPr>
        <xdr:cNvPr id="22" name="Oval 21">
          <a:hlinkClick xmlns:r="http://schemas.openxmlformats.org/officeDocument/2006/relationships" r:id="rId7"/>
        </xdr:cNvPr>
        <xdr:cNvSpPr/>
      </xdr:nvSpPr>
      <xdr:spPr>
        <a:xfrm>
          <a:off x="7810500" y="0"/>
          <a:ext cx="161925" cy="161925"/>
        </a:xfrm>
        <a:prstGeom prst="ellipse">
          <a:avLst/>
        </a:prstGeom>
        <a:solidFill>
          <a:srgbClr val="7030A0"/>
        </a:solidFill>
        <a:ln>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wsDr>
</file>

<file path=xl/drawings/drawing30.xml><?xml version="1.0" encoding="utf-8"?>
<xdr:wsDr xmlns:xdr="http://schemas.openxmlformats.org/drawingml/2006/spreadsheetDrawing" xmlns:a="http://schemas.openxmlformats.org/drawingml/2006/main">
  <xdr:twoCellAnchor editAs="oneCell">
    <xdr:from>
      <xdr:col>12</xdr:col>
      <xdr:colOff>0</xdr:colOff>
      <xdr:row>0</xdr:row>
      <xdr:rowOff>0</xdr:rowOff>
    </xdr:from>
    <xdr:to>
      <xdr:col>12</xdr:col>
      <xdr:colOff>371475</xdr:colOff>
      <xdr:row>1</xdr:row>
      <xdr:rowOff>142875</xdr:rowOff>
    </xdr:to>
    <xdr:pic>
      <xdr:nvPicPr>
        <xdr:cNvPr id="2" name="Picture 1" descr="C:\Documents and Settings\dstavem\Local Settings\Temporary Internet Files\Content.IE5\GLPSZOMK\MCj04349070000[1].png">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grayscl/>
        </a:blip>
        <a:srcRect/>
        <a:stretch>
          <a:fillRect/>
        </a:stretch>
      </xdr:blipFill>
      <xdr:spPr bwMode="auto">
        <a:xfrm>
          <a:off x="6638925" y="0"/>
          <a:ext cx="371475" cy="371475"/>
        </a:xfrm>
        <a:prstGeom prst="rect">
          <a:avLst/>
        </a:prstGeom>
        <a:noFill/>
        <a:ln w="9525">
          <a:noFill/>
          <a:miter lim="800000"/>
          <a:headEnd/>
          <a:tailEnd/>
        </a:ln>
      </xdr:spPr>
    </xdr:pic>
    <xdr:clientData/>
  </xdr:twoCellAnchor>
  <xdr:twoCellAnchor>
    <xdr:from>
      <xdr:col>13</xdr:col>
      <xdr:colOff>247650</xdr:colOff>
      <xdr:row>0</xdr:row>
      <xdr:rowOff>0</xdr:rowOff>
    </xdr:from>
    <xdr:to>
      <xdr:col>13</xdr:col>
      <xdr:colOff>409575</xdr:colOff>
      <xdr:row>0</xdr:row>
      <xdr:rowOff>161925</xdr:rowOff>
    </xdr:to>
    <xdr:sp macro="" textlink="">
      <xdr:nvSpPr>
        <xdr:cNvPr id="3" name="Oval 2">
          <a:hlinkClick xmlns:r="http://schemas.openxmlformats.org/officeDocument/2006/relationships" r:id="rId3"/>
        </xdr:cNvPr>
        <xdr:cNvSpPr/>
      </xdr:nvSpPr>
      <xdr:spPr>
        <a:xfrm>
          <a:off x="6886575" y="0"/>
          <a:ext cx="161925" cy="161925"/>
        </a:xfrm>
        <a:prstGeom prst="ellipse">
          <a:avLst/>
        </a:prstGeom>
        <a:solidFill>
          <a:srgbClr val="FFFF00"/>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twoCellAnchor>
    <xdr:from>
      <xdr:col>13</xdr:col>
      <xdr:colOff>476250</xdr:colOff>
      <xdr:row>0</xdr:row>
      <xdr:rowOff>0</xdr:rowOff>
    </xdr:from>
    <xdr:to>
      <xdr:col>14</xdr:col>
      <xdr:colOff>28575</xdr:colOff>
      <xdr:row>0</xdr:row>
      <xdr:rowOff>161925</xdr:rowOff>
    </xdr:to>
    <xdr:sp macro="" textlink="">
      <xdr:nvSpPr>
        <xdr:cNvPr id="4" name="Oval 3">
          <a:hlinkClick xmlns:r="http://schemas.openxmlformats.org/officeDocument/2006/relationships" r:id="rId4"/>
        </xdr:cNvPr>
        <xdr:cNvSpPr/>
      </xdr:nvSpPr>
      <xdr:spPr>
        <a:xfrm>
          <a:off x="7115175" y="0"/>
          <a:ext cx="161925" cy="161925"/>
        </a:xfrm>
        <a:prstGeom prst="ellipse">
          <a:avLst/>
        </a:prstGeom>
        <a:solidFill>
          <a:srgbClr val="00B0F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twoCellAnchor>
    <xdr:from>
      <xdr:col>14</xdr:col>
      <xdr:colOff>104775</xdr:colOff>
      <xdr:row>0</xdr:row>
      <xdr:rowOff>0</xdr:rowOff>
    </xdr:from>
    <xdr:to>
      <xdr:col>14</xdr:col>
      <xdr:colOff>266700</xdr:colOff>
      <xdr:row>0</xdr:row>
      <xdr:rowOff>161925</xdr:rowOff>
    </xdr:to>
    <xdr:sp macro="" textlink="">
      <xdr:nvSpPr>
        <xdr:cNvPr id="5" name="Oval 4">
          <a:hlinkClick xmlns:r="http://schemas.openxmlformats.org/officeDocument/2006/relationships" r:id="rId5"/>
        </xdr:cNvPr>
        <xdr:cNvSpPr/>
      </xdr:nvSpPr>
      <xdr:spPr>
        <a:xfrm>
          <a:off x="7353300" y="0"/>
          <a:ext cx="161925" cy="161925"/>
        </a:xfrm>
        <a:prstGeom prst="ellipse">
          <a:avLst/>
        </a:prstGeom>
        <a:solidFill>
          <a:srgbClr val="92D050"/>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twoCellAnchor>
    <xdr:from>
      <xdr:col>14</xdr:col>
      <xdr:colOff>581025</xdr:colOff>
      <xdr:row>0</xdr:row>
      <xdr:rowOff>0</xdr:rowOff>
    </xdr:from>
    <xdr:to>
      <xdr:col>15</xdr:col>
      <xdr:colOff>133350</xdr:colOff>
      <xdr:row>0</xdr:row>
      <xdr:rowOff>161925</xdr:rowOff>
    </xdr:to>
    <xdr:sp macro="" textlink="">
      <xdr:nvSpPr>
        <xdr:cNvPr id="6" name="Oval 5">
          <a:hlinkClick xmlns:r="http://schemas.openxmlformats.org/officeDocument/2006/relationships" r:id="rId6"/>
        </xdr:cNvPr>
        <xdr:cNvSpPr/>
      </xdr:nvSpPr>
      <xdr:spPr>
        <a:xfrm>
          <a:off x="7829550" y="0"/>
          <a:ext cx="161925" cy="161925"/>
        </a:xfrm>
        <a:prstGeom prst="ellipse">
          <a:avLst/>
        </a:prstGeom>
        <a:solidFill>
          <a:srgbClr val="7030A0"/>
        </a:solidFill>
        <a:ln>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twoCellAnchor>
    <xdr:from>
      <xdr:col>13</xdr:col>
      <xdr:colOff>0</xdr:colOff>
      <xdr:row>0</xdr:row>
      <xdr:rowOff>0</xdr:rowOff>
    </xdr:from>
    <xdr:to>
      <xdr:col>13</xdr:col>
      <xdr:colOff>161925</xdr:colOff>
      <xdr:row>0</xdr:row>
      <xdr:rowOff>161925</xdr:rowOff>
    </xdr:to>
    <xdr:sp macro="" textlink="">
      <xdr:nvSpPr>
        <xdr:cNvPr id="7" name="Oval 6">
          <a:hlinkClick xmlns:r="http://schemas.openxmlformats.org/officeDocument/2006/relationships" r:id="rId7"/>
        </xdr:cNvPr>
        <xdr:cNvSpPr/>
      </xdr:nvSpPr>
      <xdr:spPr>
        <a:xfrm>
          <a:off x="6638925" y="0"/>
          <a:ext cx="161925" cy="161925"/>
        </a:xfrm>
        <a:prstGeom prst="ellipse">
          <a:avLst/>
        </a:prstGeom>
        <a:solidFill>
          <a:schemeClr val="tx1">
            <a:lumMod val="50000"/>
            <a:lumOff val="5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wsDr>
</file>

<file path=xl/drawings/drawing31.xml><?xml version="1.0" encoding="utf-8"?>
<xdr:wsDr xmlns:xdr="http://schemas.openxmlformats.org/drawingml/2006/spreadsheetDrawing" xmlns:a="http://schemas.openxmlformats.org/drawingml/2006/main">
  <xdr:twoCellAnchor editAs="oneCell">
    <xdr:from>
      <xdr:col>12</xdr:col>
      <xdr:colOff>0</xdr:colOff>
      <xdr:row>0</xdr:row>
      <xdr:rowOff>0</xdr:rowOff>
    </xdr:from>
    <xdr:to>
      <xdr:col>12</xdr:col>
      <xdr:colOff>371475</xdr:colOff>
      <xdr:row>1</xdr:row>
      <xdr:rowOff>142875</xdr:rowOff>
    </xdr:to>
    <xdr:pic>
      <xdr:nvPicPr>
        <xdr:cNvPr id="2" name="Picture 1" descr="C:\Documents and Settings\dstavem\Local Settings\Temporary Internet Files\Content.IE5\GLPSZOMK\MCj04349070000[1].png">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grayscl/>
        </a:blip>
        <a:srcRect/>
        <a:stretch>
          <a:fillRect/>
        </a:stretch>
      </xdr:blipFill>
      <xdr:spPr bwMode="auto">
        <a:xfrm>
          <a:off x="6638925" y="0"/>
          <a:ext cx="371475" cy="371475"/>
        </a:xfrm>
        <a:prstGeom prst="rect">
          <a:avLst/>
        </a:prstGeom>
        <a:noFill/>
        <a:ln w="9525">
          <a:noFill/>
          <a:miter lim="800000"/>
          <a:headEnd/>
          <a:tailEnd/>
        </a:ln>
      </xdr:spPr>
    </xdr:pic>
    <xdr:clientData/>
  </xdr:twoCellAnchor>
  <xdr:twoCellAnchor>
    <xdr:from>
      <xdr:col>13</xdr:col>
      <xdr:colOff>247650</xdr:colOff>
      <xdr:row>0</xdr:row>
      <xdr:rowOff>0</xdr:rowOff>
    </xdr:from>
    <xdr:to>
      <xdr:col>13</xdr:col>
      <xdr:colOff>409575</xdr:colOff>
      <xdr:row>0</xdr:row>
      <xdr:rowOff>161925</xdr:rowOff>
    </xdr:to>
    <xdr:sp macro="" textlink="">
      <xdr:nvSpPr>
        <xdr:cNvPr id="3" name="Oval 2">
          <a:hlinkClick xmlns:r="http://schemas.openxmlformats.org/officeDocument/2006/relationships" r:id="rId3"/>
        </xdr:cNvPr>
        <xdr:cNvSpPr/>
      </xdr:nvSpPr>
      <xdr:spPr>
        <a:xfrm>
          <a:off x="6886575" y="0"/>
          <a:ext cx="161925" cy="161925"/>
        </a:xfrm>
        <a:prstGeom prst="ellipse">
          <a:avLst/>
        </a:prstGeom>
        <a:solidFill>
          <a:srgbClr val="FFFF00"/>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twoCellAnchor>
    <xdr:from>
      <xdr:col>13</xdr:col>
      <xdr:colOff>476250</xdr:colOff>
      <xdr:row>0</xdr:row>
      <xdr:rowOff>0</xdr:rowOff>
    </xdr:from>
    <xdr:to>
      <xdr:col>14</xdr:col>
      <xdr:colOff>28575</xdr:colOff>
      <xdr:row>0</xdr:row>
      <xdr:rowOff>161925</xdr:rowOff>
    </xdr:to>
    <xdr:sp macro="" textlink="">
      <xdr:nvSpPr>
        <xdr:cNvPr id="4" name="Oval 3">
          <a:hlinkClick xmlns:r="http://schemas.openxmlformats.org/officeDocument/2006/relationships" r:id="rId4"/>
        </xdr:cNvPr>
        <xdr:cNvSpPr/>
      </xdr:nvSpPr>
      <xdr:spPr>
        <a:xfrm>
          <a:off x="7115175" y="0"/>
          <a:ext cx="161925" cy="161925"/>
        </a:xfrm>
        <a:prstGeom prst="ellipse">
          <a:avLst/>
        </a:prstGeom>
        <a:solidFill>
          <a:srgbClr val="00B0F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twoCellAnchor>
    <xdr:from>
      <xdr:col>14</xdr:col>
      <xdr:colOff>104775</xdr:colOff>
      <xdr:row>0</xdr:row>
      <xdr:rowOff>0</xdr:rowOff>
    </xdr:from>
    <xdr:to>
      <xdr:col>14</xdr:col>
      <xdr:colOff>266700</xdr:colOff>
      <xdr:row>0</xdr:row>
      <xdr:rowOff>161925</xdr:rowOff>
    </xdr:to>
    <xdr:sp macro="" textlink="">
      <xdr:nvSpPr>
        <xdr:cNvPr id="5" name="Oval 4">
          <a:hlinkClick xmlns:r="http://schemas.openxmlformats.org/officeDocument/2006/relationships" r:id="rId5"/>
        </xdr:cNvPr>
        <xdr:cNvSpPr/>
      </xdr:nvSpPr>
      <xdr:spPr>
        <a:xfrm>
          <a:off x="7353300" y="0"/>
          <a:ext cx="161925" cy="161925"/>
        </a:xfrm>
        <a:prstGeom prst="ellipse">
          <a:avLst/>
        </a:prstGeom>
        <a:solidFill>
          <a:srgbClr val="92D050"/>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twoCellAnchor>
    <xdr:from>
      <xdr:col>14</xdr:col>
      <xdr:colOff>342900</xdr:colOff>
      <xdr:row>0</xdr:row>
      <xdr:rowOff>0</xdr:rowOff>
    </xdr:from>
    <xdr:to>
      <xdr:col>14</xdr:col>
      <xdr:colOff>504825</xdr:colOff>
      <xdr:row>0</xdr:row>
      <xdr:rowOff>161925</xdr:rowOff>
    </xdr:to>
    <xdr:sp macro="" textlink="">
      <xdr:nvSpPr>
        <xdr:cNvPr id="6" name="Oval 5">
          <a:hlinkClick xmlns:r="http://schemas.openxmlformats.org/officeDocument/2006/relationships" r:id="rId6"/>
        </xdr:cNvPr>
        <xdr:cNvSpPr/>
      </xdr:nvSpPr>
      <xdr:spPr>
        <a:xfrm>
          <a:off x="7591425" y="0"/>
          <a:ext cx="161925" cy="161925"/>
        </a:xfrm>
        <a:prstGeom prst="ellipse">
          <a:avLst/>
        </a:prstGeom>
        <a:solidFill>
          <a:srgbClr val="FF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twoCellAnchor>
    <xdr:from>
      <xdr:col>13</xdr:col>
      <xdr:colOff>0</xdr:colOff>
      <xdr:row>0</xdr:row>
      <xdr:rowOff>0</xdr:rowOff>
    </xdr:from>
    <xdr:to>
      <xdr:col>13</xdr:col>
      <xdr:colOff>161925</xdr:colOff>
      <xdr:row>0</xdr:row>
      <xdr:rowOff>161925</xdr:rowOff>
    </xdr:to>
    <xdr:sp macro="" textlink="">
      <xdr:nvSpPr>
        <xdr:cNvPr id="7" name="Oval 6">
          <a:hlinkClick xmlns:r="http://schemas.openxmlformats.org/officeDocument/2006/relationships" r:id="rId7"/>
        </xdr:cNvPr>
        <xdr:cNvSpPr/>
      </xdr:nvSpPr>
      <xdr:spPr>
        <a:xfrm>
          <a:off x="6638925" y="0"/>
          <a:ext cx="161925" cy="161925"/>
        </a:xfrm>
        <a:prstGeom prst="ellipse">
          <a:avLst/>
        </a:prstGeom>
        <a:solidFill>
          <a:schemeClr val="tx1">
            <a:lumMod val="50000"/>
            <a:lumOff val="5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wsDr>
</file>

<file path=xl/drawings/drawing32.xml><?xml version="1.0" encoding="utf-8"?>
<xdr:wsDr xmlns:xdr="http://schemas.openxmlformats.org/drawingml/2006/spreadsheetDrawing" xmlns:a="http://schemas.openxmlformats.org/drawingml/2006/main">
  <xdr:twoCellAnchor>
    <xdr:from>
      <xdr:col>9</xdr:col>
      <xdr:colOff>495300</xdr:colOff>
      <xdr:row>2</xdr:row>
      <xdr:rowOff>9525</xdr:rowOff>
    </xdr:from>
    <xdr:to>
      <xdr:col>9</xdr:col>
      <xdr:colOff>657225</xdr:colOff>
      <xdr:row>2</xdr:row>
      <xdr:rowOff>171450</xdr:rowOff>
    </xdr:to>
    <xdr:sp macro="" textlink="">
      <xdr:nvSpPr>
        <xdr:cNvPr id="5" name="Oval 4">
          <a:hlinkClick xmlns:r="http://schemas.openxmlformats.org/officeDocument/2006/relationships" r:id="rId1"/>
        </xdr:cNvPr>
        <xdr:cNvSpPr/>
      </xdr:nvSpPr>
      <xdr:spPr>
        <a:xfrm>
          <a:off x="7896225" y="9525"/>
          <a:ext cx="161925" cy="161925"/>
        </a:xfrm>
        <a:prstGeom prst="ellipse">
          <a:avLst/>
        </a:prstGeom>
        <a:solidFill>
          <a:srgbClr val="00B0F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twoCellAnchor>
    <xdr:from>
      <xdr:col>9</xdr:col>
      <xdr:colOff>9525</xdr:colOff>
      <xdr:row>2</xdr:row>
      <xdr:rowOff>9525</xdr:rowOff>
    </xdr:from>
    <xdr:to>
      <xdr:col>9</xdr:col>
      <xdr:colOff>171450</xdr:colOff>
      <xdr:row>2</xdr:row>
      <xdr:rowOff>171450</xdr:rowOff>
    </xdr:to>
    <xdr:sp macro="" textlink="">
      <xdr:nvSpPr>
        <xdr:cNvPr id="6" name="Oval 5">
          <a:hlinkClick xmlns:r="http://schemas.openxmlformats.org/officeDocument/2006/relationships" r:id="rId2"/>
        </xdr:cNvPr>
        <xdr:cNvSpPr/>
      </xdr:nvSpPr>
      <xdr:spPr>
        <a:xfrm>
          <a:off x="7410450" y="9525"/>
          <a:ext cx="161925" cy="161925"/>
        </a:xfrm>
        <a:prstGeom prst="ellipse">
          <a:avLst/>
        </a:prstGeom>
        <a:solidFill>
          <a:schemeClr val="tx1">
            <a:lumMod val="50000"/>
            <a:lumOff val="5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twoCellAnchor editAs="oneCell">
    <xdr:from>
      <xdr:col>9</xdr:col>
      <xdr:colOff>0</xdr:colOff>
      <xdr:row>0</xdr:row>
      <xdr:rowOff>0</xdr:rowOff>
    </xdr:from>
    <xdr:to>
      <xdr:col>9</xdr:col>
      <xdr:colOff>371475</xdr:colOff>
      <xdr:row>1</xdr:row>
      <xdr:rowOff>142875</xdr:rowOff>
    </xdr:to>
    <xdr:pic>
      <xdr:nvPicPr>
        <xdr:cNvPr id="7" name="Picture 6" descr="C:\Documents and Settings\dstavem\Local Settings\Temporary Internet Files\Content.IE5\GLPSZOMK\MCj04349070000[1].png">
          <a:hlinkClick xmlns:r="http://schemas.openxmlformats.org/officeDocument/2006/relationships" r:id="rId3"/>
        </xdr:cNvPr>
        <xdr:cNvPicPr>
          <a:picLocks noChangeAspect="1" noChangeArrowheads="1"/>
        </xdr:cNvPicPr>
      </xdr:nvPicPr>
      <xdr:blipFill>
        <a:blip xmlns:r="http://schemas.openxmlformats.org/officeDocument/2006/relationships" r:embed="rId4" cstate="print">
          <a:grayscl/>
        </a:blip>
        <a:srcRect/>
        <a:stretch>
          <a:fillRect/>
        </a:stretch>
      </xdr:blipFill>
      <xdr:spPr bwMode="auto">
        <a:xfrm>
          <a:off x="10191750" y="0"/>
          <a:ext cx="371475" cy="371475"/>
        </a:xfrm>
        <a:prstGeom prst="rect">
          <a:avLst/>
        </a:prstGeom>
        <a:noFill/>
        <a:ln w="9525">
          <a:noFill/>
          <a:miter lim="800000"/>
          <a:headEnd/>
          <a:tailEnd/>
        </a:ln>
      </xdr:spPr>
    </xdr:pic>
    <xdr:clientData/>
  </xdr:twoCellAnchor>
</xdr:wsDr>
</file>

<file path=xl/drawings/drawing33.xml><?xml version="1.0" encoding="utf-8"?>
<xdr:wsDr xmlns:xdr="http://schemas.openxmlformats.org/drawingml/2006/spreadsheetDrawing" xmlns:a="http://schemas.openxmlformats.org/drawingml/2006/main">
  <xdr:twoCellAnchor>
    <xdr:from>
      <xdr:col>9</xdr:col>
      <xdr:colOff>257175</xdr:colOff>
      <xdr:row>2</xdr:row>
      <xdr:rowOff>0</xdr:rowOff>
    </xdr:from>
    <xdr:to>
      <xdr:col>9</xdr:col>
      <xdr:colOff>419100</xdr:colOff>
      <xdr:row>2</xdr:row>
      <xdr:rowOff>161925</xdr:rowOff>
    </xdr:to>
    <xdr:sp macro="" textlink="">
      <xdr:nvSpPr>
        <xdr:cNvPr id="3" name="Oval 2">
          <a:hlinkClick xmlns:r="http://schemas.openxmlformats.org/officeDocument/2006/relationships" r:id="rId1"/>
        </xdr:cNvPr>
        <xdr:cNvSpPr/>
      </xdr:nvSpPr>
      <xdr:spPr>
        <a:xfrm>
          <a:off x="7753350" y="0"/>
          <a:ext cx="161925" cy="161925"/>
        </a:xfrm>
        <a:prstGeom prst="ellipse">
          <a:avLst/>
        </a:prstGeom>
        <a:solidFill>
          <a:srgbClr val="FFFF00"/>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twoCellAnchor>
    <xdr:from>
      <xdr:col>9</xdr:col>
      <xdr:colOff>0</xdr:colOff>
      <xdr:row>2</xdr:row>
      <xdr:rowOff>0</xdr:rowOff>
    </xdr:from>
    <xdr:to>
      <xdr:col>9</xdr:col>
      <xdr:colOff>161925</xdr:colOff>
      <xdr:row>2</xdr:row>
      <xdr:rowOff>161925</xdr:rowOff>
    </xdr:to>
    <xdr:sp macro="" textlink="">
      <xdr:nvSpPr>
        <xdr:cNvPr id="4" name="Oval 3">
          <a:hlinkClick xmlns:r="http://schemas.openxmlformats.org/officeDocument/2006/relationships" r:id="rId2"/>
        </xdr:cNvPr>
        <xdr:cNvSpPr/>
      </xdr:nvSpPr>
      <xdr:spPr>
        <a:xfrm>
          <a:off x="7496175" y="0"/>
          <a:ext cx="161925" cy="161925"/>
        </a:xfrm>
        <a:prstGeom prst="ellipse">
          <a:avLst/>
        </a:prstGeom>
        <a:solidFill>
          <a:schemeClr val="tx1">
            <a:lumMod val="50000"/>
            <a:lumOff val="5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twoCellAnchor editAs="oneCell">
    <xdr:from>
      <xdr:col>9</xdr:col>
      <xdr:colOff>0</xdr:colOff>
      <xdr:row>0</xdr:row>
      <xdr:rowOff>0</xdr:rowOff>
    </xdr:from>
    <xdr:to>
      <xdr:col>9</xdr:col>
      <xdr:colOff>371475</xdr:colOff>
      <xdr:row>1</xdr:row>
      <xdr:rowOff>142875</xdr:rowOff>
    </xdr:to>
    <xdr:pic>
      <xdr:nvPicPr>
        <xdr:cNvPr id="5" name="Picture 4" descr="C:\Documents and Settings\dstavem\Local Settings\Temporary Internet Files\Content.IE5\GLPSZOMK\MCj04349070000[1].png">
          <a:hlinkClick xmlns:r="http://schemas.openxmlformats.org/officeDocument/2006/relationships" r:id="rId3"/>
        </xdr:cNvPr>
        <xdr:cNvPicPr>
          <a:picLocks noChangeAspect="1" noChangeArrowheads="1"/>
        </xdr:cNvPicPr>
      </xdr:nvPicPr>
      <xdr:blipFill>
        <a:blip xmlns:r="http://schemas.openxmlformats.org/officeDocument/2006/relationships" r:embed="rId4" cstate="print">
          <a:grayscl/>
        </a:blip>
        <a:srcRect/>
        <a:stretch>
          <a:fillRect/>
        </a:stretch>
      </xdr:blipFill>
      <xdr:spPr bwMode="auto">
        <a:xfrm>
          <a:off x="10258425" y="0"/>
          <a:ext cx="371475" cy="371475"/>
        </a:xfrm>
        <a:prstGeom prst="rect">
          <a:avLst/>
        </a:prstGeom>
        <a:noFill/>
        <a:ln w="9525">
          <a:noFill/>
          <a:miter lim="800000"/>
          <a:headEnd/>
          <a:tailEnd/>
        </a:ln>
      </xdr:spPr>
    </xdr:pic>
    <xdr:clientData/>
  </xdr:twoCellAnchor>
</xdr:wsDr>
</file>

<file path=xl/drawings/drawing34.xml><?xml version="1.0" encoding="utf-8"?>
<xdr:wsDr xmlns:xdr="http://schemas.openxmlformats.org/drawingml/2006/spreadsheetDrawing" xmlns:a="http://schemas.openxmlformats.org/drawingml/2006/main">
  <xdr:twoCellAnchor editAs="oneCell">
    <xdr:from>
      <xdr:col>3</xdr:col>
      <xdr:colOff>0</xdr:colOff>
      <xdr:row>0</xdr:row>
      <xdr:rowOff>0</xdr:rowOff>
    </xdr:from>
    <xdr:to>
      <xdr:col>3</xdr:col>
      <xdr:colOff>371475</xdr:colOff>
      <xdr:row>2</xdr:row>
      <xdr:rowOff>47625</xdr:rowOff>
    </xdr:to>
    <xdr:pic>
      <xdr:nvPicPr>
        <xdr:cNvPr id="2" name="Picture 1" descr="C:\Documents and Settings\dstavem\Local Settings\Temporary Internet Files\Content.IE5\GLPSZOMK\MCj04349070000[1].png">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grayscl/>
        </a:blip>
        <a:srcRect/>
        <a:stretch>
          <a:fillRect/>
        </a:stretch>
      </xdr:blipFill>
      <xdr:spPr bwMode="auto">
        <a:xfrm>
          <a:off x="7143750" y="0"/>
          <a:ext cx="371475" cy="371475"/>
        </a:xfrm>
        <a:prstGeom prst="rect">
          <a:avLst/>
        </a:prstGeom>
        <a:noFill/>
        <a:ln w="9525">
          <a:noFill/>
          <a:miter lim="800000"/>
          <a:headEnd/>
          <a:tailEnd/>
        </a:ln>
      </xdr:spPr>
    </xdr:pic>
    <xdr:clientData/>
  </xdr:twoCellAnchor>
</xdr:wsDr>
</file>

<file path=xl/drawings/drawing35.xml><?xml version="1.0" encoding="utf-8"?>
<xdr:wsDr xmlns:xdr="http://schemas.openxmlformats.org/drawingml/2006/spreadsheetDrawing" xmlns:a="http://schemas.openxmlformats.org/drawingml/2006/main">
  <xdr:twoCellAnchor editAs="oneCell">
    <xdr:from>
      <xdr:col>2</xdr:col>
      <xdr:colOff>0</xdr:colOff>
      <xdr:row>0</xdr:row>
      <xdr:rowOff>0</xdr:rowOff>
    </xdr:from>
    <xdr:to>
      <xdr:col>2</xdr:col>
      <xdr:colOff>371475</xdr:colOff>
      <xdr:row>1</xdr:row>
      <xdr:rowOff>142875</xdr:rowOff>
    </xdr:to>
    <xdr:pic>
      <xdr:nvPicPr>
        <xdr:cNvPr id="2" name="Picture 1" descr="C:\Documents and Settings\dstavem\Local Settings\Temporary Internet Files\Content.IE5\GLPSZOMK\MCj04349070000[1].png">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grayscl/>
        </a:blip>
        <a:srcRect/>
        <a:stretch>
          <a:fillRect/>
        </a:stretch>
      </xdr:blipFill>
      <xdr:spPr bwMode="auto">
        <a:xfrm>
          <a:off x="6524625" y="0"/>
          <a:ext cx="371475" cy="371475"/>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7</xdr:col>
      <xdr:colOff>0</xdr:colOff>
      <xdr:row>0</xdr:row>
      <xdr:rowOff>0</xdr:rowOff>
    </xdr:from>
    <xdr:to>
      <xdr:col>7</xdr:col>
      <xdr:colOff>371475</xdr:colOff>
      <xdr:row>1</xdr:row>
      <xdr:rowOff>142875</xdr:rowOff>
    </xdr:to>
    <xdr:pic>
      <xdr:nvPicPr>
        <xdr:cNvPr id="2" name="Picture 1" descr="C:\Documents and Settings\dstavem\Local Settings\Temporary Internet Files\Content.IE5\GLPSZOMK\MCj04349070000[1].png">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grayscl/>
        </a:blip>
        <a:srcRect/>
        <a:stretch>
          <a:fillRect/>
        </a:stretch>
      </xdr:blipFill>
      <xdr:spPr bwMode="auto">
        <a:xfrm>
          <a:off x="6629400" y="0"/>
          <a:ext cx="371475" cy="371475"/>
        </a:xfrm>
        <a:prstGeom prst="rect">
          <a:avLst/>
        </a:prstGeom>
        <a:noFill/>
        <a:ln w="9525">
          <a:noFill/>
          <a:miter lim="800000"/>
          <a:headEnd/>
          <a:tailEnd/>
        </a:ln>
      </xdr:spPr>
    </xdr:pic>
    <xdr:clientData/>
  </xdr:twoCellAnchor>
  <xdr:twoCellAnchor>
    <xdr:from>
      <xdr:col>8</xdr:col>
      <xdr:colOff>247650</xdr:colOff>
      <xdr:row>0</xdr:row>
      <xdr:rowOff>0</xdr:rowOff>
    </xdr:from>
    <xdr:to>
      <xdr:col>8</xdr:col>
      <xdr:colOff>409575</xdr:colOff>
      <xdr:row>0</xdr:row>
      <xdr:rowOff>161925</xdr:rowOff>
    </xdr:to>
    <xdr:sp macro="" textlink="">
      <xdr:nvSpPr>
        <xdr:cNvPr id="3" name="Oval 2">
          <a:hlinkClick xmlns:r="http://schemas.openxmlformats.org/officeDocument/2006/relationships" r:id="rId3"/>
        </xdr:cNvPr>
        <xdr:cNvSpPr/>
      </xdr:nvSpPr>
      <xdr:spPr>
        <a:xfrm>
          <a:off x="6877050" y="0"/>
          <a:ext cx="161925" cy="161925"/>
        </a:xfrm>
        <a:prstGeom prst="ellipse">
          <a:avLst/>
        </a:prstGeom>
        <a:solidFill>
          <a:srgbClr val="FFFF00"/>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twoCellAnchor>
    <xdr:from>
      <xdr:col>8</xdr:col>
      <xdr:colOff>476250</xdr:colOff>
      <xdr:row>0</xdr:row>
      <xdr:rowOff>0</xdr:rowOff>
    </xdr:from>
    <xdr:to>
      <xdr:col>9</xdr:col>
      <xdr:colOff>28575</xdr:colOff>
      <xdr:row>0</xdr:row>
      <xdr:rowOff>161925</xdr:rowOff>
    </xdr:to>
    <xdr:sp macro="" textlink="">
      <xdr:nvSpPr>
        <xdr:cNvPr id="4" name="Oval 3">
          <a:hlinkClick xmlns:r="http://schemas.openxmlformats.org/officeDocument/2006/relationships" r:id="rId4"/>
        </xdr:cNvPr>
        <xdr:cNvSpPr/>
      </xdr:nvSpPr>
      <xdr:spPr>
        <a:xfrm>
          <a:off x="7105650" y="0"/>
          <a:ext cx="161925" cy="161925"/>
        </a:xfrm>
        <a:prstGeom prst="ellipse">
          <a:avLst/>
        </a:prstGeom>
        <a:solidFill>
          <a:srgbClr val="00B0F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8</xdr:col>
      <xdr:colOff>0</xdr:colOff>
      <xdr:row>0</xdr:row>
      <xdr:rowOff>0</xdr:rowOff>
    </xdr:from>
    <xdr:to>
      <xdr:col>8</xdr:col>
      <xdr:colOff>371475</xdr:colOff>
      <xdr:row>1</xdr:row>
      <xdr:rowOff>142875</xdr:rowOff>
    </xdr:to>
    <xdr:pic>
      <xdr:nvPicPr>
        <xdr:cNvPr id="2" name="Picture 1" descr="C:\Documents and Settings\dstavem\Local Settings\Temporary Internet Files\Content.IE5\GLPSZOMK\MCj04349070000[1].png">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grayscl/>
        </a:blip>
        <a:srcRect/>
        <a:stretch>
          <a:fillRect/>
        </a:stretch>
      </xdr:blipFill>
      <xdr:spPr bwMode="auto">
        <a:xfrm>
          <a:off x="6657975" y="0"/>
          <a:ext cx="371475" cy="371475"/>
        </a:xfrm>
        <a:prstGeom prst="rect">
          <a:avLst/>
        </a:prstGeom>
        <a:noFill/>
        <a:ln w="9525">
          <a:noFill/>
          <a:miter lim="800000"/>
          <a:headEnd/>
          <a:tailEnd/>
        </a:ln>
      </xdr:spPr>
    </xdr:pic>
    <xdr:clientData/>
  </xdr:twoCellAnchor>
  <xdr:twoCellAnchor>
    <xdr:from>
      <xdr:col>9</xdr:col>
      <xdr:colOff>247650</xdr:colOff>
      <xdr:row>0</xdr:row>
      <xdr:rowOff>0</xdr:rowOff>
    </xdr:from>
    <xdr:to>
      <xdr:col>9</xdr:col>
      <xdr:colOff>409575</xdr:colOff>
      <xdr:row>0</xdr:row>
      <xdr:rowOff>161925</xdr:rowOff>
    </xdr:to>
    <xdr:sp macro="" textlink="">
      <xdr:nvSpPr>
        <xdr:cNvPr id="3" name="Oval 2">
          <a:hlinkClick xmlns:r="http://schemas.openxmlformats.org/officeDocument/2006/relationships" r:id="rId3"/>
        </xdr:cNvPr>
        <xdr:cNvSpPr/>
      </xdr:nvSpPr>
      <xdr:spPr>
        <a:xfrm>
          <a:off x="6905625" y="0"/>
          <a:ext cx="161925" cy="161925"/>
        </a:xfrm>
        <a:prstGeom prst="ellipse">
          <a:avLst/>
        </a:prstGeom>
        <a:solidFill>
          <a:srgbClr val="FFFF00"/>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twoCellAnchor>
    <xdr:from>
      <xdr:col>9</xdr:col>
      <xdr:colOff>476250</xdr:colOff>
      <xdr:row>0</xdr:row>
      <xdr:rowOff>0</xdr:rowOff>
    </xdr:from>
    <xdr:to>
      <xdr:col>10</xdr:col>
      <xdr:colOff>28575</xdr:colOff>
      <xdr:row>0</xdr:row>
      <xdr:rowOff>161925</xdr:rowOff>
    </xdr:to>
    <xdr:sp macro="" textlink="">
      <xdr:nvSpPr>
        <xdr:cNvPr id="4" name="Oval 3">
          <a:hlinkClick xmlns:r="http://schemas.openxmlformats.org/officeDocument/2006/relationships" r:id="rId4"/>
        </xdr:cNvPr>
        <xdr:cNvSpPr/>
      </xdr:nvSpPr>
      <xdr:spPr>
        <a:xfrm>
          <a:off x="7134225" y="0"/>
          <a:ext cx="161925" cy="161925"/>
        </a:xfrm>
        <a:prstGeom prst="ellipse">
          <a:avLst/>
        </a:prstGeom>
        <a:solidFill>
          <a:srgbClr val="00B0F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4</xdr:col>
      <xdr:colOff>0</xdr:colOff>
      <xdr:row>0</xdr:row>
      <xdr:rowOff>0</xdr:rowOff>
    </xdr:from>
    <xdr:to>
      <xdr:col>4</xdr:col>
      <xdr:colOff>371475</xdr:colOff>
      <xdr:row>1</xdr:row>
      <xdr:rowOff>142875</xdr:rowOff>
    </xdr:to>
    <xdr:pic>
      <xdr:nvPicPr>
        <xdr:cNvPr id="2" name="Picture 1" descr="C:\Documents and Settings\dstavem\Local Settings\Temporary Internet Files\Content.IE5\GLPSZOMK\MCj04349070000[1].png">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grayscl/>
        </a:blip>
        <a:srcRect/>
        <a:stretch>
          <a:fillRect/>
        </a:stretch>
      </xdr:blipFill>
      <xdr:spPr bwMode="auto">
        <a:xfrm>
          <a:off x="6172200" y="0"/>
          <a:ext cx="371475" cy="371475"/>
        </a:xfrm>
        <a:prstGeom prst="rect">
          <a:avLst/>
        </a:prstGeom>
        <a:noFill/>
        <a:ln w="9525">
          <a:noFill/>
          <a:miter lim="800000"/>
          <a:headEnd/>
          <a:tailEnd/>
        </a:ln>
      </xdr:spPr>
    </xdr:pic>
    <xdr:clientData/>
  </xdr:twoCellAnchor>
  <xdr:twoCellAnchor>
    <xdr:from>
      <xdr:col>5</xdr:col>
      <xdr:colOff>247650</xdr:colOff>
      <xdr:row>0</xdr:row>
      <xdr:rowOff>0</xdr:rowOff>
    </xdr:from>
    <xdr:to>
      <xdr:col>5</xdr:col>
      <xdr:colOff>409575</xdr:colOff>
      <xdr:row>0</xdr:row>
      <xdr:rowOff>161925</xdr:rowOff>
    </xdr:to>
    <xdr:sp macro="" textlink="">
      <xdr:nvSpPr>
        <xdr:cNvPr id="3" name="Oval 2">
          <a:hlinkClick xmlns:r="http://schemas.openxmlformats.org/officeDocument/2006/relationships" r:id="rId3"/>
        </xdr:cNvPr>
        <xdr:cNvSpPr/>
      </xdr:nvSpPr>
      <xdr:spPr>
        <a:xfrm>
          <a:off x="6419850" y="0"/>
          <a:ext cx="161925" cy="161925"/>
        </a:xfrm>
        <a:prstGeom prst="ellipse">
          <a:avLst/>
        </a:prstGeom>
        <a:solidFill>
          <a:srgbClr val="FFFF00"/>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twoCellAnchor>
    <xdr:from>
      <xdr:col>5</xdr:col>
      <xdr:colOff>476250</xdr:colOff>
      <xdr:row>0</xdr:row>
      <xdr:rowOff>0</xdr:rowOff>
    </xdr:from>
    <xdr:to>
      <xdr:col>6</xdr:col>
      <xdr:colOff>28575</xdr:colOff>
      <xdr:row>0</xdr:row>
      <xdr:rowOff>161925</xdr:rowOff>
    </xdr:to>
    <xdr:sp macro="" textlink="">
      <xdr:nvSpPr>
        <xdr:cNvPr id="4" name="Oval 3">
          <a:hlinkClick xmlns:r="http://schemas.openxmlformats.org/officeDocument/2006/relationships" r:id="rId4"/>
        </xdr:cNvPr>
        <xdr:cNvSpPr/>
      </xdr:nvSpPr>
      <xdr:spPr>
        <a:xfrm>
          <a:off x="6648450" y="0"/>
          <a:ext cx="161925" cy="161925"/>
        </a:xfrm>
        <a:prstGeom prst="ellipse">
          <a:avLst/>
        </a:prstGeom>
        <a:solidFill>
          <a:srgbClr val="00B0F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7</xdr:col>
      <xdr:colOff>0</xdr:colOff>
      <xdr:row>0</xdr:row>
      <xdr:rowOff>0</xdr:rowOff>
    </xdr:from>
    <xdr:to>
      <xdr:col>7</xdr:col>
      <xdr:colOff>371475</xdr:colOff>
      <xdr:row>1</xdr:row>
      <xdr:rowOff>142875</xdr:rowOff>
    </xdr:to>
    <xdr:pic>
      <xdr:nvPicPr>
        <xdr:cNvPr id="2" name="Picture 1" descr="C:\Documents and Settings\dstavem\Local Settings\Temporary Internet Files\Content.IE5\GLPSZOMK\MCj04349070000[1].png">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grayscl/>
        </a:blip>
        <a:srcRect/>
        <a:stretch>
          <a:fillRect/>
        </a:stretch>
      </xdr:blipFill>
      <xdr:spPr bwMode="auto">
        <a:xfrm>
          <a:off x="5924550" y="0"/>
          <a:ext cx="371475" cy="371475"/>
        </a:xfrm>
        <a:prstGeom prst="rect">
          <a:avLst/>
        </a:prstGeom>
        <a:noFill/>
        <a:ln w="9525">
          <a:noFill/>
          <a:miter lim="800000"/>
          <a:headEnd/>
          <a:tailEnd/>
        </a:ln>
      </xdr:spPr>
    </xdr:pic>
    <xdr:clientData/>
  </xdr:twoCellAnchor>
  <xdr:twoCellAnchor>
    <xdr:from>
      <xdr:col>8</xdr:col>
      <xdr:colOff>247650</xdr:colOff>
      <xdr:row>0</xdr:row>
      <xdr:rowOff>0</xdr:rowOff>
    </xdr:from>
    <xdr:to>
      <xdr:col>8</xdr:col>
      <xdr:colOff>409575</xdr:colOff>
      <xdr:row>0</xdr:row>
      <xdr:rowOff>161925</xdr:rowOff>
    </xdr:to>
    <xdr:sp macro="" textlink="">
      <xdr:nvSpPr>
        <xdr:cNvPr id="3" name="Oval 2">
          <a:hlinkClick xmlns:r="http://schemas.openxmlformats.org/officeDocument/2006/relationships" r:id="rId3"/>
        </xdr:cNvPr>
        <xdr:cNvSpPr/>
      </xdr:nvSpPr>
      <xdr:spPr>
        <a:xfrm>
          <a:off x="6172200" y="0"/>
          <a:ext cx="161925" cy="161925"/>
        </a:xfrm>
        <a:prstGeom prst="ellipse">
          <a:avLst/>
        </a:prstGeom>
        <a:solidFill>
          <a:srgbClr val="FFFF00"/>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twoCellAnchor>
    <xdr:from>
      <xdr:col>8</xdr:col>
      <xdr:colOff>476250</xdr:colOff>
      <xdr:row>0</xdr:row>
      <xdr:rowOff>0</xdr:rowOff>
    </xdr:from>
    <xdr:to>
      <xdr:col>9</xdr:col>
      <xdr:colOff>28575</xdr:colOff>
      <xdr:row>0</xdr:row>
      <xdr:rowOff>161925</xdr:rowOff>
    </xdr:to>
    <xdr:sp macro="" textlink="">
      <xdr:nvSpPr>
        <xdr:cNvPr id="4" name="Oval 3">
          <a:hlinkClick xmlns:r="http://schemas.openxmlformats.org/officeDocument/2006/relationships" r:id="rId4"/>
        </xdr:cNvPr>
        <xdr:cNvSpPr/>
      </xdr:nvSpPr>
      <xdr:spPr>
        <a:xfrm>
          <a:off x="6400800" y="0"/>
          <a:ext cx="161925" cy="161925"/>
        </a:xfrm>
        <a:prstGeom prst="ellipse">
          <a:avLst/>
        </a:prstGeom>
        <a:solidFill>
          <a:srgbClr val="00B0F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6</xdr:col>
      <xdr:colOff>0</xdr:colOff>
      <xdr:row>0</xdr:row>
      <xdr:rowOff>0</xdr:rowOff>
    </xdr:from>
    <xdr:to>
      <xdr:col>6</xdr:col>
      <xdr:colOff>371475</xdr:colOff>
      <xdr:row>1</xdr:row>
      <xdr:rowOff>142875</xdr:rowOff>
    </xdr:to>
    <xdr:pic>
      <xdr:nvPicPr>
        <xdr:cNvPr id="2" name="Picture 1" descr="C:\Documents and Settings\dstavem\Local Settings\Temporary Internet Files\Content.IE5\GLPSZOMK\MCj04349070000[1].png">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grayscl/>
        </a:blip>
        <a:srcRect/>
        <a:stretch>
          <a:fillRect/>
        </a:stretch>
      </xdr:blipFill>
      <xdr:spPr bwMode="auto">
        <a:xfrm>
          <a:off x="6562725" y="0"/>
          <a:ext cx="371475" cy="371475"/>
        </a:xfrm>
        <a:prstGeom prst="rect">
          <a:avLst/>
        </a:prstGeom>
        <a:noFill/>
        <a:ln w="9525">
          <a:noFill/>
          <a:miter lim="800000"/>
          <a:headEnd/>
          <a:tailEnd/>
        </a:ln>
      </xdr:spPr>
    </xdr:pic>
    <xdr:clientData/>
  </xdr:twoCellAnchor>
  <xdr:twoCellAnchor>
    <xdr:from>
      <xdr:col>7</xdr:col>
      <xdr:colOff>257175</xdr:colOff>
      <xdr:row>0</xdr:row>
      <xdr:rowOff>0</xdr:rowOff>
    </xdr:from>
    <xdr:to>
      <xdr:col>7</xdr:col>
      <xdr:colOff>419100</xdr:colOff>
      <xdr:row>0</xdr:row>
      <xdr:rowOff>161925</xdr:rowOff>
    </xdr:to>
    <xdr:sp macro="" textlink="">
      <xdr:nvSpPr>
        <xdr:cNvPr id="3" name="Oval 2">
          <a:hlinkClick xmlns:r="http://schemas.openxmlformats.org/officeDocument/2006/relationships" r:id="rId3"/>
        </xdr:cNvPr>
        <xdr:cNvSpPr/>
      </xdr:nvSpPr>
      <xdr:spPr>
        <a:xfrm>
          <a:off x="6819900" y="0"/>
          <a:ext cx="161925" cy="161925"/>
        </a:xfrm>
        <a:prstGeom prst="ellipse">
          <a:avLst/>
        </a:prstGeom>
        <a:solidFill>
          <a:srgbClr val="FFFF00"/>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wsDr>
</file>

<file path=xl/drawings/drawing9.xml><?xml version="1.0" encoding="utf-8"?>
<xdr:wsDr xmlns:xdr="http://schemas.openxmlformats.org/drawingml/2006/spreadsheetDrawing" xmlns:a="http://schemas.openxmlformats.org/drawingml/2006/main">
  <xdr:twoCellAnchor editAs="oneCell">
    <xdr:from>
      <xdr:col>7</xdr:col>
      <xdr:colOff>0</xdr:colOff>
      <xdr:row>0</xdr:row>
      <xdr:rowOff>0</xdr:rowOff>
    </xdr:from>
    <xdr:to>
      <xdr:col>7</xdr:col>
      <xdr:colOff>371475</xdr:colOff>
      <xdr:row>1</xdr:row>
      <xdr:rowOff>142875</xdr:rowOff>
    </xdr:to>
    <xdr:pic>
      <xdr:nvPicPr>
        <xdr:cNvPr id="2" name="Picture 1" descr="C:\Documents and Settings\dstavem\Local Settings\Temporary Internet Files\Content.IE5\GLPSZOMK\MCj04349070000[1].png">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grayscl/>
        </a:blip>
        <a:srcRect/>
        <a:stretch>
          <a:fillRect/>
        </a:stretch>
      </xdr:blipFill>
      <xdr:spPr bwMode="auto">
        <a:xfrm>
          <a:off x="6686550" y="0"/>
          <a:ext cx="371475" cy="371475"/>
        </a:xfrm>
        <a:prstGeom prst="rect">
          <a:avLst/>
        </a:prstGeom>
        <a:noFill/>
        <a:ln w="9525">
          <a:noFill/>
          <a:miter lim="800000"/>
          <a:headEnd/>
          <a:tailEnd/>
        </a:ln>
      </xdr:spPr>
    </xdr:pic>
    <xdr:clientData/>
  </xdr:twoCellAnchor>
  <xdr:twoCellAnchor>
    <xdr:from>
      <xdr:col>8</xdr:col>
      <xdr:colOff>247650</xdr:colOff>
      <xdr:row>0</xdr:row>
      <xdr:rowOff>0</xdr:rowOff>
    </xdr:from>
    <xdr:to>
      <xdr:col>8</xdr:col>
      <xdr:colOff>409575</xdr:colOff>
      <xdr:row>0</xdr:row>
      <xdr:rowOff>161925</xdr:rowOff>
    </xdr:to>
    <xdr:sp macro="" textlink="">
      <xdr:nvSpPr>
        <xdr:cNvPr id="3" name="Oval 2">
          <a:hlinkClick xmlns:r="http://schemas.openxmlformats.org/officeDocument/2006/relationships" r:id="rId3"/>
        </xdr:cNvPr>
        <xdr:cNvSpPr/>
      </xdr:nvSpPr>
      <xdr:spPr>
        <a:xfrm>
          <a:off x="6934200" y="0"/>
          <a:ext cx="161925" cy="161925"/>
        </a:xfrm>
        <a:prstGeom prst="ellipse">
          <a:avLst/>
        </a:prstGeom>
        <a:solidFill>
          <a:srgbClr val="FFFF00"/>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hyperlink" Target="mailto:Buadmissions-cas@bethel.edu" TargetMode="External"/><Relationship Id="rId2" Type="http://schemas.openxmlformats.org/officeDocument/2006/relationships/hyperlink" Target="http://www.bethel.edu/" TargetMode="External"/><Relationship Id="rId1" Type="http://schemas.openxmlformats.org/officeDocument/2006/relationships/hyperlink" Target="mailto:dc-nelson@bethel.edu" TargetMode="External"/><Relationship Id="rId6" Type="http://schemas.openxmlformats.org/officeDocument/2006/relationships/drawing" Target="../drawings/drawing2.xml"/><Relationship Id="rId5" Type="http://schemas.openxmlformats.org/officeDocument/2006/relationships/printerSettings" Target="../printerSettings/printerSettings2.bin"/><Relationship Id="rId4" Type="http://schemas.openxmlformats.org/officeDocument/2006/relationships/hyperlink" Target="http://cas.bethel.edu/admissions/application-details" TargetMode="External"/></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35.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1"/>
  </sheetPr>
  <dimension ref="A1:D32"/>
  <sheetViews>
    <sheetView tabSelected="1" zoomScaleNormal="100" workbookViewId="0"/>
  </sheetViews>
  <sheetFormatPr defaultRowHeight="12.75" x14ac:dyDescent="0.2"/>
  <cols>
    <col min="1" max="1" width="3.140625" style="361" customWidth="1"/>
    <col min="2" max="2" width="43.5703125" style="361" customWidth="1"/>
    <col min="3" max="6" width="13" style="361" customWidth="1"/>
    <col min="7" max="16384" width="9.140625" style="361"/>
  </cols>
  <sheetData>
    <row r="1" spans="1:4" s="357" customFormat="1" ht="18.75" x14ac:dyDescent="0.3">
      <c r="A1" s="368"/>
      <c r="B1" s="369" t="s">
        <v>1072</v>
      </c>
      <c r="C1" s="368"/>
      <c r="D1" s="368"/>
    </row>
    <row r="2" spans="1:4" s="357" customFormat="1" ht="18.75" x14ac:dyDescent="0.3">
      <c r="A2" s="358"/>
    </row>
    <row r="3" spans="1:4" s="360" customFormat="1" ht="21" x14ac:dyDescent="0.35">
      <c r="A3" s="359" t="s">
        <v>1051</v>
      </c>
    </row>
    <row r="4" spans="1:4" ht="15.75" x14ac:dyDescent="0.25">
      <c r="B4" s="362"/>
      <c r="C4" s="363" t="s">
        <v>1052</v>
      </c>
    </row>
    <row r="5" spans="1:4" ht="17.25" customHeight="1" x14ac:dyDescent="0.25">
      <c r="B5" s="364" t="s">
        <v>1053</v>
      </c>
    </row>
    <row r="6" spans="1:4" ht="17.25" customHeight="1" x14ac:dyDescent="0.25">
      <c r="B6" s="364" t="s">
        <v>1054</v>
      </c>
      <c r="C6" s="365"/>
      <c r="D6" s="365"/>
    </row>
    <row r="7" spans="1:4" ht="17.25" customHeight="1" x14ac:dyDescent="0.25">
      <c r="B7" s="364" t="s">
        <v>1055</v>
      </c>
      <c r="C7" s="365"/>
      <c r="D7" s="365"/>
    </row>
    <row r="8" spans="1:4" ht="17.25" customHeight="1" x14ac:dyDescent="0.25">
      <c r="B8" s="364" t="s">
        <v>1056</v>
      </c>
      <c r="C8" s="365"/>
      <c r="D8" s="365"/>
    </row>
    <row r="9" spans="1:4" ht="17.25" customHeight="1" x14ac:dyDescent="0.25">
      <c r="B9" s="364" t="s">
        <v>1057</v>
      </c>
      <c r="C9" s="365"/>
      <c r="D9" s="365"/>
    </row>
    <row r="10" spans="1:4" ht="17.25" customHeight="1" x14ac:dyDescent="0.25">
      <c r="B10" s="364" t="s">
        <v>1058</v>
      </c>
      <c r="C10" s="365"/>
      <c r="D10" s="365"/>
    </row>
    <row r="11" spans="1:4" ht="17.25" customHeight="1" x14ac:dyDescent="0.25">
      <c r="B11" s="364" t="s">
        <v>1059</v>
      </c>
      <c r="C11" s="365"/>
      <c r="D11" s="365"/>
    </row>
    <row r="12" spans="1:4" ht="17.25" customHeight="1" x14ac:dyDescent="0.25">
      <c r="B12" s="364" t="s">
        <v>1060</v>
      </c>
      <c r="C12" s="365"/>
      <c r="D12" s="365"/>
    </row>
    <row r="13" spans="1:4" ht="17.25" customHeight="1" x14ac:dyDescent="0.25">
      <c r="B13" s="364" t="s">
        <v>1061</v>
      </c>
      <c r="C13" s="365"/>
      <c r="D13" s="365"/>
    </row>
    <row r="14" spans="1:4" ht="17.25" customHeight="1" x14ac:dyDescent="0.25">
      <c r="B14" s="364" t="s">
        <v>1062</v>
      </c>
      <c r="C14" s="365"/>
      <c r="D14" s="365"/>
    </row>
    <row r="15" spans="1:4" ht="17.25" customHeight="1" x14ac:dyDescent="0.25">
      <c r="B15" s="366"/>
    </row>
    <row r="16" spans="1:4" ht="17.25" customHeight="1" x14ac:dyDescent="0.25">
      <c r="B16" s="364" t="s">
        <v>1063</v>
      </c>
    </row>
    <row r="17" spans="2:4" ht="17.25" customHeight="1" x14ac:dyDescent="0.25">
      <c r="B17" s="364" t="s">
        <v>1064</v>
      </c>
    </row>
    <row r="18" spans="2:4" ht="15.75" x14ac:dyDescent="0.25">
      <c r="B18" s="366"/>
    </row>
    <row r="19" spans="2:4" ht="15.75" x14ac:dyDescent="0.25">
      <c r="B19" s="366"/>
    </row>
    <row r="20" spans="2:4" ht="15.75" x14ac:dyDescent="0.25">
      <c r="B20" s="367" t="s">
        <v>1065</v>
      </c>
    </row>
    <row r="21" spans="2:4" ht="12.75" customHeight="1" x14ac:dyDescent="0.25">
      <c r="B21" s="366"/>
    </row>
    <row r="22" spans="2:4" ht="12.75" customHeight="1" x14ac:dyDescent="0.25">
      <c r="B22" s="362"/>
      <c r="C22" s="451" t="s">
        <v>1066</v>
      </c>
      <c r="D22" s="452"/>
    </row>
    <row r="23" spans="2:4" x14ac:dyDescent="0.2">
      <c r="C23" s="363"/>
    </row>
    <row r="24" spans="2:4" x14ac:dyDescent="0.2">
      <c r="C24" s="441" t="s">
        <v>1067</v>
      </c>
      <c r="D24" s="447"/>
    </row>
    <row r="25" spans="2:4" x14ac:dyDescent="0.2">
      <c r="C25" s="363"/>
    </row>
    <row r="26" spans="2:4" x14ac:dyDescent="0.2">
      <c r="C26" s="442" t="s">
        <v>1068</v>
      </c>
      <c r="D26" s="448"/>
    </row>
    <row r="27" spans="2:4" x14ac:dyDescent="0.2">
      <c r="C27" s="363"/>
    </row>
    <row r="28" spans="2:4" x14ac:dyDescent="0.2">
      <c r="C28" s="443" t="s">
        <v>1069</v>
      </c>
      <c r="D28" s="446"/>
    </row>
    <row r="29" spans="2:4" x14ac:dyDescent="0.2">
      <c r="C29" s="363"/>
    </row>
    <row r="30" spans="2:4" x14ac:dyDescent="0.2">
      <c r="C30" s="444" t="s">
        <v>1070</v>
      </c>
      <c r="D30" s="449"/>
    </row>
    <row r="31" spans="2:4" x14ac:dyDescent="0.2">
      <c r="C31" s="363"/>
    </row>
    <row r="32" spans="2:4" x14ac:dyDescent="0.2">
      <c r="C32" s="445" t="s">
        <v>1071</v>
      </c>
      <c r="D32" s="450"/>
    </row>
  </sheetData>
  <sheetProtection password="CA0F" sheet="1" objects="1" scenarios="1"/>
  <hyperlinks>
    <hyperlink ref="B5" location="A!A1" display="Section A - General Information"/>
    <hyperlink ref="B6" location="B!A1" display="Section B - Enrollment and Persistence"/>
    <hyperlink ref="B7" location="'C'!A1" display="Section C - Freshman Admission"/>
    <hyperlink ref="B8" location="D!A1" display="Section D - Transfer Admission"/>
    <hyperlink ref="B9" location="E!A1" display="Section E - Academic Offerings and Policies"/>
    <hyperlink ref="B10" location="F!A1" display="Section F - Student Life"/>
    <hyperlink ref="B11" location="G!A1" display="Section G - Annual Expenses"/>
    <hyperlink ref="B12" location="H!A1" display="Section H - Financial Aid"/>
    <hyperlink ref="B13" location="I!A1" display="Section I - Instrucitonal Faculty and Class Size"/>
    <hyperlink ref="B14" location="J!A1" display="Section J - Degrees Conferred"/>
    <hyperlink ref="B16" location="'CDS-CHANGES'!A1" display="CDS - Changes"/>
    <hyperlink ref="B17" location="'CDS Definitions'!A1" display="CDS - Definitions"/>
  </hyperlink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1"/>
  </sheetPr>
  <dimension ref="A1:Q53"/>
  <sheetViews>
    <sheetView workbookViewId="0">
      <selection sqref="A1:K1"/>
    </sheetView>
  </sheetViews>
  <sheetFormatPr defaultRowHeight="12.75" x14ac:dyDescent="0.2"/>
  <cols>
    <col min="1" max="2" width="3.85546875" customWidth="1"/>
    <col min="3" max="3" width="10.7109375" customWidth="1"/>
    <col min="4" max="11" width="9" customWidth="1"/>
  </cols>
  <sheetData>
    <row r="1" spans="1:17" ht="18" x14ac:dyDescent="0.2">
      <c r="A1" s="684" t="s">
        <v>1131</v>
      </c>
      <c r="B1" s="684"/>
      <c r="C1" s="684"/>
      <c r="D1" s="684"/>
      <c r="E1" s="684"/>
      <c r="F1" s="684"/>
      <c r="G1" s="684"/>
      <c r="H1" s="684"/>
      <c r="I1" s="684"/>
      <c r="J1" s="684"/>
      <c r="K1" s="684"/>
      <c r="N1" s="353"/>
      <c r="O1" s="353"/>
      <c r="P1" s="353"/>
    </row>
    <row r="3" spans="1:17" ht="38.25" customHeight="1" x14ac:dyDescent="0.2">
      <c r="A3" s="3" t="s">
        <v>251</v>
      </c>
      <c r="B3" s="879" t="s">
        <v>199</v>
      </c>
      <c r="C3" s="880"/>
      <c r="D3" s="880"/>
      <c r="E3" s="880"/>
      <c r="F3" s="880"/>
      <c r="G3" s="880"/>
      <c r="H3" s="880"/>
      <c r="I3" s="880"/>
      <c r="J3" s="880"/>
      <c r="K3" s="880"/>
    </row>
    <row r="4" spans="1:17" ht="66" customHeight="1" x14ac:dyDescent="0.2">
      <c r="B4" s="873" t="s">
        <v>900</v>
      </c>
      <c r="C4" s="873"/>
      <c r="D4" s="873"/>
      <c r="E4" s="873"/>
      <c r="F4" s="873"/>
      <c r="G4" s="873"/>
      <c r="H4" s="873"/>
      <c r="I4" s="873"/>
      <c r="J4" s="873"/>
      <c r="K4" s="873"/>
    </row>
    <row r="5" spans="1:17" s="243" customFormat="1" x14ac:dyDescent="0.2">
      <c r="B5" s="244"/>
      <c r="C5" s="245"/>
      <c r="D5" s="242"/>
      <c r="E5" s="242"/>
      <c r="F5" s="242"/>
      <c r="G5" s="242"/>
      <c r="H5" s="242"/>
      <c r="I5" s="246"/>
      <c r="J5" s="244" t="s">
        <v>960</v>
      </c>
      <c r="K5" s="244" t="s">
        <v>961</v>
      </c>
    </row>
    <row r="6" spans="1:17" s="240" customFormat="1" ht="55.5" customHeight="1" x14ac:dyDescent="0.2">
      <c r="B6" s="241"/>
      <c r="C6" s="873" t="s">
        <v>953</v>
      </c>
      <c r="D6" s="873"/>
      <c r="E6" s="873"/>
      <c r="F6" s="873"/>
      <c r="G6" s="873"/>
      <c r="H6" s="873"/>
      <c r="I6" s="873"/>
      <c r="J6" s="247" t="s">
        <v>962</v>
      </c>
      <c r="K6" s="247" t="s">
        <v>963</v>
      </c>
    </row>
    <row r="7" spans="1:17" s="240" customFormat="1" ht="46.5" customHeight="1" x14ac:dyDescent="0.2">
      <c r="B7" s="241"/>
      <c r="C7" s="873" t="s">
        <v>954</v>
      </c>
      <c r="D7" s="873"/>
      <c r="E7" s="873"/>
      <c r="F7" s="873"/>
      <c r="G7" s="873"/>
      <c r="H7" s="873"/>
      <c r="I7" s="873"/>
      <c r="J7" s="247" t="s">
        <v>962</v>
      </c>
      <c r="K7" s="247" t="s">
        <v>543</v>
      </c>
    </row>
    <row r="8" spans="1:17" s="240" customFormat="1" ht="24.75" customHeight="1" x14ac:dyDescent="0.2">
      <c r="B8" s="241"/>
      <c r="C8" s="873" t="s">
        <v>955</v>
      </c>
      <c r="D8" s="873"/>
      <c r="E8" s="873"/>
      <c r="F8" s="873"/>
      <c r="G8" s="873"/>
      <c r="H8" s="873"/>
      <c r="I8" s="873"/>
      <c r="J8" s="247" t="s">
        <v>962</v>
      </c>
      <c r="K8" s="247" t="s">
        <v>964</v>
      </c>
    </row>
    <row r="9" spans="1:17" s="240" customFormat="1" ht="25.5" customHeight="1" x14ac:dyDescent="0.2">
      <c r="B9" s="241"/>
      <c r="C9" s="873" t="s">
        <v>956</v>
      </c>
      <c r="D9" s="873"/>
      <c r="E9" s="873"/>
      <c r="F9" s="873"/>
      <c r="G9" s="873"/>
      <c r="H9" s="873"/>
      <c r="I9" s="873"/>
      <c r="J9" s="247" t="s">
        <v>962</v>
      </c>
      <c r="K9" s="247" t="s">
        <v>962</v>
      </c>
    </row>
    <row r="10" spans="1:17" s="240" customFormat="1" x14ac:dyDescent="0.2">
      <c r="B10" s="241"/>
      <c r="C10" s="873" t="s">
        <v>957</v>
      </c>
      <c r="D10" s="873"/>
      <c r="E10" s="873"/>
      <c r="F10" s="873"/>
      <c r="G10" s="873"/>
      <c r="H10" s="873"/>
      <c r="I10" s="873"/>
      <c r="J10" s="247" t="s">
        <v>964</v>
      </c>
      <c r="K10" s="247" t="s">
        <v>962</v>
      </c>
    </row>
    <row r="11" spans="1:17" s="240" customFormat="1" x14ac:dyDescent="0.2">
      <c r="B11" s="241"/>
      <c r="C11" s="873" t="s">
        <v>958</v>
      </c>
      <c r="D11" s="873"/>
      <c r="E11" s="873"/>
      <c r="F11" s="873"/>
      <c r="G11" s="873"/>
      <c r="H11" s="873"/>
      <c r="I11" s="873"/>
      <c r="J11" s="247" t="s">
        <v>962</v>
      </c>
      <c r="K11" s="247" t="s">
        <v>962</v>
      </c>
    </row>
    <row r="12" spans="1:17" s="240" customFormat="1" x14ac:dyDescent="0.2">
      <c r="B12" s="241"/>
      <c r="C12" s="873" t="s">
        <v>959</v>
      </c>
      <c r="D12" s="873"/>
      <c r="E12" s="873"/>
      <c r="F12" s="873"/>
      <c r="G12" s="873"/>
      <c r="H12" s="873"/>
      <c r="I12" s="873"/>
      <c r="J12" s="247" t="s">
        <v>962</v>
      </c>
      <c r="K12" s="247" t="s">
        <v>964</v>
      </c>
    </row>
    <row r="13" spans="1:17" ht="12.75" customHeight="1" x14ac:dyDescent="0.2">
      <c r="B13" s="173"/>
      <c r="C13" s="173"/>
      <c r="D13" s="173"/>
      <c r="E13" s="173"/>
      <c r="F13" s="173"/>
      <c r="G13" s="173"/>
      <c r="H13" s="173"/>
      <c r="I13" s="173"/>
      <c r="J13" s="173"/>
      <c r="K13" s="173"/>
      <c r="Q13" s="297"/>
    </row>
    <row r="14" spans="1:17" s="248" customFormat="1" ht="25.5" customHeight="1" x14ac:dyDescent="0.2">
      <c r="B14" s="875" t="s">
        <v>965</v>
      </c>
      <c r="C14" s="876"/>
      <c r="D14" s="876"/>
      <c r="E14" s="876"/>
      <c r="F14" s="876"/>
      <c r="G14" s="876"/>
      <c r="H14" s="876"/>
      <c r="I14" s="876"/>
      <c r="J14" s="876"/>
      <c r="K14" s="876"/>
    </row>
    <row r="15" spans="1:17" s="248" customFormat="1" ht="49.5" customHeight="1" x14ac:dyDescent="0.2">
      <c r="B15" s="875" t="s">
        <v>966</v>
      </c>
      <c r="C15" s="876"/>
      <c r="D15" s="876"/>
      <c r="E15" s="876"/>
      <c r="F15" s="876"/>
      <c r="G15" s="876"/>
      <c r="H15" s="876"/>
      <c r="I15" s="876"/>
      <c r="J15" s="876"/>
      <c r="K15" s="876"/>
    </row>
    <row r="16" spans="1:17" ht="25.5" customHeight="1" x14ac:dyDescent="0.2">
      <c r="B16" s="877" t="s">
        <v>919</v>
      </c>
      <c r="C16" s="877"/>
      <c r="D16" s="877"/>
      <c r="E16" s="877"/>
      <c r="F16" s="877"/>
      <c r="G16" s="877"/>
      <c r="H16" s="877"/>
      <c r="I16" s="877"/>
      <c r="J16" s="877"/>
      <c r="K16" s="877"/>
    </row>
    <row r="17" spans="1:11" ht="64.5" customHeight="1" x14ac:dyDescent="0.2">
      <c r="B17" s="875" t="s">
        <v>184</v>
      </c>
      <c r="C17" s="876"/>
      <c r="D17" s="876"/>
      <c r="E17" s="876"/>
      <c r="F17" s="876"/>
      <c r="G17" s="876"/>
      <c r="H17" s="876"/>
      <c r="I17" s="876"/>
      <c r="J17" s="876"/>
      <c r="K17" s="876"/>
    </row>
    <row r="18" spans="1:11" ht="12.75" customHeight="1" x14ac:dyDescent="0.2">
      <c r="B18" s="878" t="s">
        <v>850</v>
      </c>
      <c r="C18" s="874"/>
      <c r="D18" s="874"/>
      <c r="E18" s="874"/>
      <c r="F18" s="874"/>
      <c r="G18" s="874"/>
      <c r="H18" s="874"/>
      <c r="I18" s="874"/>
      <c r="J18" s="874"/>
      <c r="K18" s="874"/>
    </row>
    <row r="19" spans="1:11" ht="12.75" customHeight="1" x14ac:dyDescent="0.2">
      <c r="B19" s="874"/>
      <c r="C19" s="874"/>
      <c r="D19" s="874"/>
      <c r="E19" s="874"/>
      <c r="F19" s="874"/>
      <c r="G19" s="874"/>
      <c r="H19" s="874"/>
      <c r="I19" s="874"/>
      <c r="J19" s="874"/>
      <c r="K19" s="874"/>
    </row>
    <row r="20" spans="1:11" x14ac:dyDescent="0.2">
      <c r="C20" s="153"/>
      <c r="D20" s="153"/>
      <c r="E20" s="153"/>
      <c r="F20" s="153"/>
      <c r="G20" s="153"/>
      <c r="H20" s="153"/>
      <c r="I20" s="153"/>
      <c r="J20" s="153"/>
      <c r="K20" s="153"/>
    </row>
    <row r="21" spans="1:11" x14ac:dyDescent="0.2">
      <c r="A21" s="3" t="s">
        <v>251</v>
      </c>
      <c r="B21" s="857"/>
      <c r="C21" s="858"/>
      <c r="D21" s="858"/>
      <c r="E21" s="858"/>
      <c r="F21" s="858"/>
      <c r="G21" s="858"/>
      <c r="H21" s="859"/>
      <c r="I21" s="168" t="s">
        <v>223</v>
      </c>
      <c r="J21" s="168" t="s">
        <v>224</v>
      </c>
      <c r="K21" s="168" t="s">
        <v>331</v>
      </c>
    </row>
    <row r="22" spans="1:11" x14ac:dyDescent="0.2">
      <c r="A22" s="3" t="s">
        <v>251</v>
      </c>
      <c r="B22" s="169" t="s">
        <v>225</v>
      </c>
      <c r="C22" s="695" t="s">
        <v>226</v>
      </c>
      <c r="D22" s="695"/>
      <c r="E22" s="695"/>
      <c r="F22" s="695"/>
      <c r="G22" s="695"/>
      <c r="H22" s="696"/>
      <c r="I22" s="102">
        <f>SUM('I CAS'!I22,'I CAPS'!I22,'I GS'!I22,'I SEM'!I22)</f>
        <v>219</v>
      </c>
      <c r="J22" s="102">
        <f>SUM('I CAS'!J22,'I CAPS'!J22,'I GS'!J22,'I SEM'!J22)</f>
        <v>297</v>
      </c>
      <c r="K22" s="102">
        <f>SUM('I CAS'!K22,'I CAPS'!K22,'I GS'!K22,'I SEM'!K22)</f>
        <v>516</v>
      </c>
    </row>
    <row r="23" spans="1:11" x14ac:dyDescent="0.2">
      <c r="A23" s="3" t="s">
        <v>251</v>
      </c>
      <c r="B23" s="169" t="s">
        <v>227</v>
      </c>
      <c r="C23" s="695" t="s">
        <v>228</v>
      </c>
      <c r="D23" s="695"/>
      <c r="E23" s="695"/>
      <c r="F23" s="695"/>
      <c r="G23" s="695"/>
      <c r="H23" s="696"/>
      <c r="I23" s="102">
        <f>SUM('I CAS'!I23,'I CAPS'!I23,'I GS'!I23,'I SEM'!I23)</f>
        <v>12</v>
      </c>
      <c r="J23" s="102">
        <f>SUM('I CAS'!J23,'I CAPS'!J23,'I GS'!J23,'I SEM'!J23)</f>
        <v>13</v>
      </c>
      <c r="K23" s="102">
        <f>SUM('I CAS'!K23,'I CAPS'!K23,'I GS'!K23,'I SEM'!K23)</f>
        <v>25</v>
      </c>
    </row>
    <row r="24" spans="1:11" x14ac:dyDescent="0.2">
      <c r="A24" s="3" t="s">
        <v>251</v>
      </c>
      <c r="B24" s="169" t="s">
        <v>229</v>
      </c>
      <c r="C24" s="695" t="s">
        <v>230</v>
      </c>
      <c r="D24" s="695"/>
      <c r="E24" s="695"/>
      <c r="F24" s="695"/>
      <c r="G24" s="695"/>
      <c r="H24" s="696"/>
      <c r="I24" s="102">
        <f>SUM('I CAS'!I24,'I CAPS'!I24,'I GS'!I24,'I SEM'!I24)</f>
        <v>88</v>
      </c>
      <c r="J24" s="102">
        <f>SUM('I CAS'!J24,'I CAPS'!J24,'I GS'!J24,'I SEM'!J24)</f>
        <v>148</v>
      </c>
      <c r="K24" s="102">
        <f>SUM('I CAS'!K24,'I CAPS'!K24,'I GS'!K24,'I SEM'!K24)</f>
        <v>236</v>
      </c>
    </row>
    <row r="25" spans="1:11" x14ac:dyDescent="0.2">
      <c r="A25" s="3" t="s">
        <v>251</v>
      </c>
      <c r="B25" s="169" t="s">
        <v>231</v>
      </c>
      <c r="C25" s="695" t="s">
        <v>232</v>
      </c>
      <c r="D25" s="695"/>
      <c r="E25" s="695"/>
      <c r="F25" s="695"/>
      <c r="G25" s="695"/>
      <c r="H25" s="696"/>
      <c r="I25" s="102">
        <f>SUM('I CAS'!I25,'I CAPS'!I25,'I GS'!I25,'I SEM'!I25)</f>
        <v>131</v>
      </c>
      <c r="J25" s="102">
        <f>SUM('I CAS'!J25,'I CAPS'!J25,'I GS'!J25,'I SEM'!J25)</f>
        <v>149</v>
      </c>
      <c r="K25" s="102">
        <f>SUM('I CAS'!K25,'I CAPS'!K25,'I GS'!K25,'I SEM'!K25)</f>
        <v>280</v>
      </c>
    </row>
    <row r="26" spans="1:11" ht="14.25" customHeight="1" x14ac:dyDescent="0.2">
      <c r="A26" s="3" t="s">
        <v>251</v>
      </c>
      <c r="B26" s="169" t="s">
        <v>233</v>
      </c>
      <c r="C26" s="695" t="s">
        <v>234</v>
      </c>
      <c r="D26" s="695"/>
      <c r="E26" s="695"/>
      <c r="F26" s="695"/>
      <c r="G26" s="695"/>
      <c r="H26" s="696"/>
      <c r="I26" s="102">
        <f>SUM('I CAS'!I26,'I CAPS'!I26,'I GS'!I26,'I SEM'!I26)</f>
        <v>5</v>
      </c>
      <c r="J26" s="102">
        <f>SUM('I CAS'!J26,'I CAPS'!J26,'I GS'!J26,'I SEM'!J26)</f>
        <v>2</v>
      </c>
      <c r="K26" s="102">
        <f>SUM('I CAS'!K26,'I CAPS'!K26,'I GS'!K26,'I SEM'!K26)</f>
        <v>7</v>
      </c>
    </row>
    <row r="27" spans="1:11" ht="25.5" customHeight="1" x14ac:dyDescent="0.2">
      <c r="A27" s="3" t="s">
        <v>251</v>
      </c>
      <c r="B27" s="170" t="s">
        <v>235</v>
      </c>
      <c r="C27" s="850" t="s">
        <v>185</v>
      </c>
      <c r="D27" s="850"/>
      <c r="E27" s="850"/>
      <c r="F27" s="850"/>
      <c r="G27" s="850"/>
      <c r="H27" s="738"/>
      <c r="I27" s="102">
        <f>SUM('I CAS'!I27,'I CAPS'!I27,'I GS'!I27,'I SEM'!I27)</f>
        <v>178</v>
      </c>
      <c r="J27" s="102">
        <f>SUM('I CAS'!J27,'I CAPS'!J27,'I GS'!J27,'I SEM'!J27)</f>
        <v>104</v>
      </c>
      <c r="K27" s="102">
        <f>SUM('I CAS'!K27,'I CAPS'!K27,'I GS'!K27,'I SEM'!K27)</f>
        <v>282</v>
      </c>
    </row>
    <row r="28" spans="1:11" ht="26.25" customHeight="1" x14ac:dyDescent="0.2">
      <c r="A28" s="3" t="s">
        <v>251</v>
      </c>
      <c r="B28" s="170" t="s">
        <v>236</v>
      </c>
      <c r="C28" s="695" t="s">
        <v>237</v>
      </c>
      <c r="D28" s="695"/>
      <c r="E28" s="695"/>
      <c r="F28" s="695"/>
      <c r="G28" s="695"/>
      <c r="H28" s="696"/>
      <c r="I28" s="102">
        <f>SUM('I CAS'!I28,'I CAPS'!I28,'I GS'!I28,'I SEM'!I28)</f>
        <v>39</v>
      </c>
      <c r="J28" s="102">
        <f>SUM('I CAS'!J28,'I CAPS'!J28,'I GS'!J28,'I SEM'!J28)</f>
        <v>166</v>
      </c>
      <c r="K28" s="102">
        <f>SUM('I CAS'!K28,'I CAPS'!K28,'I GS'!K28,'I SEM'!K28)</f>
        <v>205</v>
      </c>
    </row>
    <row r="29" spans="1:11" x14ac:dyDescent="0.2">
      <c r="A29" s="3" t="s">
        <v>251</v>
      </c>
      <c r="B29" s="169" t="s">
        <v>238</v>
      </c>
      <c r="C29" s="695" t="s">
        <v>239</v>
      </c>
      <c r="D29" s="695"/>
      <c r="E29" s="695"/>
      <c r="F29" s="695"/>
      <c r="G29" s="695"/>
      <c r="H29" s="696"/>
      <c r="I29" s="102">
        <f>SUM('I CAS'!I29,'I CAPS'!I29,'I GS'!I29,'I SEM'!I29)</f>
        <v>2</v>
      </c>
      <c r="J29" s="102">
        <f>SUM('I CAS'!J29,'I CAPS'!J29,'I GS'!J29,'I SEM'!J29)</f>
        <v>26</v>
      </c>
      <c r="K29" s="102">
        <f>SUM('I CAS'!K29,'I CAPS'!K29,'I GS'!K29,'I SEM'!K29)</f>
        <v>28</v>
      </c>
    </row>
    <row r="30" spans="1:11" ht="25.5" customHeight="1" x14ac:dyDescent="0.2">
      <c r="A30" s="3" t="s">
        <v>251</v>
      </c>
      <c r="B30" s="169" t="s">
        <v>240</v>
      </c>
      <c r="C30" s="695" t="s">
        <v>475</v>
      </c>
      <c r="D30" s="695"/>
      <c r="E30" s="695"/>
      <c r="F30" s="695"/>
      <c r="G30" s="695"/>
      <c r="H30" s="696"/>
      <c r="I30" s="102">
        <f>SUM('I CAS'!I30,'I CAPS'!I30,'I GS'!I30,'I SEM'!I30)</f>
        <v>0</v>
      </c>
      <c r="J30" s="102">
        <f>SUM('I CAS'!J30,'I CAPS'!J30,'I GS'!J30,'I SEM'!J30)</f>
        <v>1</v>
      </c>
      <c r="K30" s="102">
        <f>SUM('I CAS'!K30,'I CAPS'!K30,'I GS'!K30,'I SEM'!K30)</f>
        <v>1</v>
      </c>
    </row>
    <row r="31" spans="1:11" ht="25.5" customHeight="1" x14ac:dyDescent="0.2">
      <c r="A31" s="3" t="s">
        <v>251</v>
      </c>
      <c r="B31" s="229" t="s">
        <v>270</v>
      </c>
      <c r="C31" s="805" t="s">
        <v>967</v>
      </c>
      <c r="D31" s="805"/>
      <c r="E31" s="805"/>
      <c r="F31" s="805"/>
      <c r="G31" s="805"/>
      <c r="H31" s="805"/>
      <c r="I31" s="102">
        <f>SUM('I CAS'!I31,'I CAPS'!I31,'I GS'!I31,'I SEM'!I31)</f>
        <v>6</v>
      </c>
      <c r="J31" s="102">
        <f>SUM('I CAS'!J31,'I CAPS'!J31,'I GS'!J31,'I SEM'!J31)</f>
        <v>41</v>
      </c>
      <c r="K31" s="102">
        <f>SUM('I CAS'!K31,'I CAPS'!K31,'I GS'!K31,'I SEM'!K31)</f>
        <v>47</v>
      </c>
    </row>
    <row r="33" spans="1:11" x14ac:dyDescent="0.2">
      <c r="A33" s="3" t="s">
        <v>252</v>
      </c>
      <c r="B33" s="887" t="s">
        <v>254</v>
      </c>
      <c r="C33" s="796"/>
      <c r="D33" s="796"/>
      <c r="E33" s="796"/>
      <c r="F33" s="796"/>
      <c r="G33" s="796"/>
      <c r="H33" s="796"/>
      <c r="I33" s="796"/>
      <c r="J33" s="796"/>
      <c r="K33" s="796"/>
    </row>
    <row r="34" spans="1:11" ht="64.5" customHeight="1" x14ac:dyDescent="0.2">
      <c r="B34" s="685" t="s">
        <v>200</v>
      </c>
      <c r="C34" s="685"/>
      <c r="D34" s="685"/>
      <c r="E34" s="685"/>
      <c r="F34" s="685"/>
      <c r="G34" s="685"/>
      <c r="H34" s="685"/>
      <c r="I34" s="685"/>
      <c r="J34" s="685"/>
      <c r="K34" s="685"/>
    </row>
    <row r="35" spans="1:11" x14ac:dyDescent="0.2">
      <c r="B35" s="7"/>
      <c r="C35" s="7"/>
      <c r="D35" s="7"/>
      <c r="E35" s="7"/>
      <c r="F35" s="7"/>
      <c r="G35" s="7"/>
      <c r="H35" s="7"/>
      <c r="I35" s="7"/>
      <c r="J35" s="7"/>
      <c r="K35" s="7"/>
    </row>
    <row r="36" spans="1:11" s="217" customFormat="1" x14ac:dyDescent="0.2">
      <c r="A36" s="89" t="s">
        <v>252</v>
      </c>
      <c r="B36" s="888" t="s">
        <v>201</v>
      </c>
      <c r="C36" s="888"/>
      <c r="D36" s="888"/>
      <c r="E36" s="888"/>
      <c r="F36" s="888"/>
      <c r="G36" s="230">
        <f>J36/J37</f>
        <v>14.172955974842766</v>
      </c>
      <c r="H36" s="231" t="s">
        <v>271</v>
      </c>
      <c r="I36" s="249" t="s">
        <v>968</v>
      </c>
      <c r="J36" s="595">
        <f>(B!G12+B!G17)+((B!H12+B!H17)/3)</f>
        <v>4507</v>
      </c>
      <c r="K36" s="249" t="s">
        <v>969</v>
      </c>
    </row>
    <row r="37" spans="1:11" s="217" customFormat="1" x14ac:dyDescent="0.2">
      <c r="I37" s="250" t="s">
        <v>970</v>
      </c>
      <c r="J37" s="595">
        <f>I22+(J22/3)</f>
        <v>318</v>
      </c>
      <c r="K37" s="249" t="s">
        <v>272</v>
      </c>
    </row>
    <row r="38" spans="1:11" ht="16.5" customHeight="1" x14ac:dyDescent="0.2">
      <c r="A38" s="3" t="s">
        <v>253</v>
      </c>
      <c r="B38" s="887" t="s">
        <v>241</v>
      </c>
      <c r="C38" s="796"/>
      <c r="D38" s="796"/>
      <c r="E38" s="796"/>
      <c r="F38" s="796"/>
      <c r="G38" s="796"/>
      <c r="H38" s="796"/>
      <c r="I38" s="796"/>
      <c r="J38" s="796"/>
      <c r="K38" s="796"/>
    </row>
    <row r="39" spans="1:11" ht="27" customHeight="1" x14ac:dyDescent="0.2">
      <c r="A39" s="3"/>
      <c r="B39" s="770" t="s">
        <v>202</v>
      </c>
      <c r="C39" s="685"/>
      <c r="D39" s="685"/>
      <c r="E39" s="685"/>
      <c r="F39" s="685"/>
      <c r="G39" s="685"/>
      <c r="H39" s="685"/>
      <c r="I39" s="685"/>
      <c r="J39" s="685"/>
      <c r="K39" s="685"/>
    </row>
    <row r="40" spans="1:11" ht="115.5" customHeight="1" x14ac:dyDescent="0.2">
      <c r="A40" s="3"/>
      <c r="B40" s="884" t="s">
        <v>881</v>
      </c>
      <c r="C40" s="685"/>
      <c r="D40" s="685"/>
      <c r="E40" s="685"/>
      <c r="F40" s="685"/>
      <c r="G40" s="685"/>
      <c r="H40" s="685"/>
      <c r="I40" s="685"/>
      <c r="J40" s="685"/>
      <c r="K40" s="685"/>
    </row>
    <row r="41" spans="1:11" ht="93" customHeight="1" x14ac:dyDescent="0.2">
      <c r="A41" s="3"/>
      <c r="B41" s="884" t="s">
        <v>882</v>
      </c>
      <c r="C41" s="770"/>
      <c r="D41" s="770"/>
      <c r="E41" s="770"/>
      <c r="F41" s="770"/>
      <c r="G41" s="770"/>
      <c r="H41" s="770"/>
      <c r="I41" s="770"/>
      <c r="J41" s="770"/>
      <c r="K41" s="770"/>
    </row>
    <row r="42" spans="1:11" ht="68.25" customHeight="1" x14ac:dyDescent="0.2">
      <c r="A42" s="3"/>
      <c r="B42" s="770" t="s">
        <v>203</v>
      </c>
      <c r="C42" s="685"/>
      <c r="D42" s="685"/>
      <c r="E42" s="685"/>
      <c r="F42" s="685"/>
      <c r="G42" s="685"/>
      <c r="H42" s="685"/>
      <c r="I42" s="685"/>
      <c r="J42" s="685"/>
      <c r="K42" s="685"/>
    </row>
    <row r="43" spans="1:11" x14ac:dyDescent="0.2">
      <c r="A43" s="3"/>
      <c r="B43" s="172"/>
      <c r="C43" s="172"/>
      <c r="D43" s="172"/>
      <c r="E43" s="172"/>
      <c r="F43" s="172"/>
      <c r="G43" s="172"/>
      <c r="H43" s="172"/>
      <c r="I43" s="172"/>
      <c r="J43" s="172"/>
      <c r="K43" s="172"/>
    </row>
    <row r="44" spans="1:11" x14ac:dyDescent="0.2">
      <c r="A44" s="3" t="s">
        <v>253</v>
      </c>
      <c r="B44" s="889" t="s">
        <v>505</v>
      </c>
      <c r="C44" s="890"/>
      <c r="D44" s="890"/>
      <c r="E44" s="890"/>
      <c r="F44" s="890"/>
      <c r="G44" s="890"/>
      <c r="H44" s="890"/>
      <c r="I44" s="890"/>
      <c r="J44" s="890"/>
      <c r="K44" s="890"/>
    </row>
    <row r="46" spans="1:11" x14ac:dyDescent="0.2">
      <c r="A46" s="3" t="s">
        <v>253</v>
      </c>
      <c r="B46" s="891" t="s">
        <v>506</v>
      </c>
      <c r="C46" s="891"/>
      <c r="D46" s="891"/>
      <c r="E46" s="891"/>
      <c r="F46" s="891"/>
      <c r="G46" s="891"/>
      <c r="H46" s="891"/>
      <c r="I46" s="891"/>
      <c r="J46" s="891"/>
      <c r="K46" s="891"/>
    </row>
    <row r="47" spans="1:11" ht="12.75" customHeight="1" x14ac:dyDescent="0.2">
      <c r="A47" s="3" t="s">
        <v>253</v>
      </c>
      <c r="B47" s="886" t="s">
        <v>242</v>
      </c>
      <c r="C47" s="886"/>
      <c r="D47" s="171" t="s">
        <v>243</v>
      </c>
      <c r="E47" s="171" t="s">
        <v>244</v>
      </c>
      <c r="F47" s="171" t="s">
        <v>245</v>
      </c>
      <c r="G47" s="171" t="s">
        <v>246</v>
      </c>
      <c r="H47" s="171" t="s">
        <v>247</v>
      </c>
      <c r="I47" s="171" t="s">
        <v>248</v>
      </c>
      <c r="J47" s="171" t="s">
        <v>249</v>
      </c>
      <c r="K47" s="171" t="s">
        <v>331</v>
      </c>
    </row>
    <row r="48" spans="1:11" x14ac:dyDescent="0.2">
      <c r="A48" s="3" t="s">
        <v>253</v>
      </c>
      <c r="B48" s="886"/>
      <c r="C48" s="886"/>
      <c r="D48" s="28">
        <v>185</v>
      </c>
      <c r="E48" s="28">
        <v>326</v>
      </c>
      <c r="F48" s="28">
        <v>200</v>
      </c>
      <c r="G48" s="28">
        <v>74</v>
      </c>
      <c r="H48" s="28">
        <v>30</v>
      </c>
      <c r="I48" s="28">
        <v>6</v>
      </c>
      <c r="J48" s="28">
        <v>5</v>
      </c>
      <c r="K48" s="28">
        <f>SUM(D48:J48)</f>
        <v>826</v>
      </c>
    </row>
    <row r="49" spans="1:11" x14ac:dyDescent="0.2">
      <c r="B49" s="885"/>
      <c r="C49" s="885"/>
      <c r="D49" s="569"/>
      <c r="E49" s="569"/>
      <c r="F49" s="569"/>
      <c r="G49" s="569"/>
      <c r="H49" s="569"/>
      <c r="I49" s="569"/>
      <c r="J49" s="569"/>
      <c r="K49" s="569"/>
    </row>
    <row r="50" spans="1:11" ht="12.75" customHeight="1" x14ac:dyDescent="0.2">
      <c r="A50" s="3" t="s">
        <v>253</v>
      </c>
      <c r="B50" s="886" t="s">
        <v>250</v>
      </c>
      <c r="C50" s="886"/>
      <c r="D50" s="171" t="s">
        <v>243</v>
      </c>
      <c r="E50" s="171" t="s">
        <v>244</v>
      </c>
      <c r="F50" s="171" t="s">
        <v>245</v>
      </c>
      <c r="G50" s="171" t="s">
        <v>246</v>
      </c>
      <c r="H50" s="171" t="s">
        <v>247</v>
      </c>
      <c r="I50" s="171" t="s">
        <v>248</v>
      </c>
      <c r="J50" s="171" t="s">
        <v>249</v>
      </c>
      <c r="K50" s="171" t="s">
        <v>331</v>
      </c>
    </row>
    <row r="51" spans="1:11" x14ac:dyDescent="0.2">
      <c r="A51" s="3" t="s">
        <v>253</v>
      </c>
      <c r="B51" s="886"/>
      <c r="C51" s="886"/>
      <c r="D51" s="28">
        <v>15</v>
      </c>
      <c r="E51" s="28">
        <v>56</v>
      </c>
      <c r="F51" s="28">
        <v>30</v>
      </c>
      <c r="G51" s="28">
        <v>9</v>
      </c>
      <c r="H51" s="28"/>
      <c r="I51" s="28"/>
      <c r="J51" s="28"/>
      <c r="K51" s="28">
        <f>SUM(D51:J51)</f>
        <v>110</v>
      </c>
    </row>
    <row r="52" spans="1:11" x14ac:dyDescent="0.2">
      <c r="A52" s="372"/>
      <c r="B52" s="372"/>
      <c r="C52" s="372"/>
      <c r="D52" s="372"/>
      <c r="E52" s="372"/>
      <c r="F52" s="569"/>
      <c r="G52" s="569"/>
      <c r="H52" s="569"/>
      <c r="I52" s="569"/>
      <c r="J52" s="569"/>
      <c r="K52" s="569"/>
    </row>
    <row r="53" spans="1:11" x14ac:dyDescent="0.2">
      <c r="A53" s="418" t="s">
        <v>1100</v>
      </c>
      <c r="B53" s="881" t="s">
        <v>1101</v>
      </c>
      <c r="C53" s="882"/>
      <c r="D53" s="883"/>
      <c r="E53" s="559">
        <v>17</v>
      </c>
      <c r="F53" s="569"/>
      <c r="G53" s="569"/>
      <c r="H53" s="569"/>
      <c r="I53" s="569"/>
      <c r="J53" s="569"/>
      <c r="K53" s="569"/>
    </row>
  </sheetData>
  <sheetProtection password="CA0F" sheet="1" objects="1" scenarios="1"/>
  <mergeCells count="41">
    <mergeCell ref="B53:D53"/>
    <mergeCell ref="B42:K42"/>
    <mergeCell ref="B41:K41"/>
    <mergeCell ref="B39:K39"/>
    <mergeCell ref="C31:H31"/>
    <mergeCell ref="B49:C49"/>
    <mergeCell ref="B50:C51"/>
    <mergeCell ref="B33:K33"/>
    <mergeCell ref="B34:K34"/>
    <mergeCell ref="B36:F36"/>
    <mergeCell ref="B38:K38"/>
    <mergeCell ref="B44:K44"/>
    <mergeCell ref="B46:K46"/>
    <mergeCell ref="B40:K40"/>
    <mergeCell ref="B47:C48"/>
    <mergeCell ref="A1:K1"/>
    <mergeCell ref="B4:K4"/>
    <mergeCell ref="B21:H21"/>
    <mergeCell ref="C22:H22"/>
    <mergeCell ref="B14:K14"/>
    <mergeCell ref="B15:K15"/>
    <mergeCell ref="B16:K16"/>
    <mergeCell ref="B17:K17"/>
    <mergeCell ref="B18:K18"/>
    <mergeCell ref="C6:I6"/>
    <mergeCell ref="C12:I12"/>
    <mergeCell ref="B3:K3"/>
    <mergeCell ref="C27:H27"/>
    <mergeCell ref="C28:H28"/>
    <mergeCell ref="C29:H29"/>
    <mergeCell ref="C30:H30"/>
    <mergeCell ref="C7:I7"/>
    <mergeCell ref="C8:I8"/>
    <mergeCell ref="C9:I9"/>
    <mergeCell ref="C10:I10"/>
    <mergeCell ref="C11:I11"/>
    <mergeCell ref="C26:H26"/>
    <mergeCell ref="C23:H23"/>
    <mergeCell ref="C24:H24"/>
    <mergeCell ref="B19:K19"/>
    <mergeCell ref="C25:H25"/>
  </mergeCells>
  <phoneticPr fontId="0" type="noConversion"/>
  <pageMargins left="0.75" right="0.75" top="1" bottom="1" header="0.5" footer="0.5"/>
  <pageSetup orientation="portrait" r:id="rId1"/>
  <headerFooter alignWithMargins="0">
    <oddHeader>&amp;CCommon Data Set 2010-11</oddHeader>
    <oddFooter>&amp;A&amp;RPage &amp;P</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1"/>
    <pageSetUpPr fitToPage="1"/>
  </sheetPr>
  <dimension ref="A1:J45"/>
  <sheetViews>
    <sheetView workbookViewId="0">
      <selection sqref="A1:G1"/>
    </sheetView>
  </sheetViews>
  <sheetFormatPr defaultRowHeight="12.75" x14ac:dyDescent="0.2"/>
  <cols>
    <col min="1" max="1" width="3.85546875" style="1" customWidth="1"/>
    <col min="2" max="2" width="42" customWidth="1"/>
    <col min="3" max="3" width="15.28515625" customWidth="1"/>
    <col min="4" max="4" width="15.28515625" style="353" customWidth="1"/>
    <col min="5" max="5" width="15.42578125" customWidth="1"/>
    <col min="6" max="6" width="15.42578125" style="318" customWidth="1"/>
    <col min="7" max="7" width="15.42578125" customWidth="1"/>
    <col min="8" max="8" width="15.42578125" style="318" customWidth="1"/>
    <col min="9" max="9" width="19.7109375" bestFit="1" customWidth="1"/>
    <col min="10" max="10" width="17.140625" customWidth="1"/>
  </cols>
  <sheetData>
    <row r="1" spans="1:10" ht="18" x14ac:dyDescent="0.2">
      <c r="A1" s="892" t="s">
        <v>1155</v>
      </c>
      <c r="B1" s="892"/>
      <c r="C1" s="892"/>
      <c r="D1" s="892"/>
      <c r="E1" s="892"/>
      <c r="F1" s="892"/>
      <c r="G1" s="892"/>
      <c r="H1" s="437"/>
      <c r="I1" s="436"/>
    </row>
    <row r="3" spans="1:10" x14ac:dyDescent="0.2">
      <c r="A3" s="87" t="s">
        <v>665</v>
      </c>
      <c r="B3" s="89" t="s">
        <v>204</v>
      </c>
      <c r="J3" s="353"/>
    </row>
    <row r="4" spans="1:10" s="228" customFormat="1" ht="72" customHeight="1" x14ac:dyDescent="0.2">
      <c r="A4" s="30" t="s">
        <v>665</v>
      </c>
      <c r="B4" s="807" t="s">
        <v>542</v>
      </c>
      <c r="C4" s="807"/>
      <c r="D4" s="807"/>
      <c r="E4" s="807"/>
      <c r="F4" s="807"/>
      <c r="G4" s="807"/>
      <c r="H4" s="807"/>
      <c r="I4" s="807"/>
    </row>
    <row r="5" spans="1:10" ht="26.25" thickBot="1" x14ac:dyDescent="0.25">
      <c r="A5" s="87" t="s">
        <v>665</v>
      </c>
      <c r="B5" s="427" t="s">
        <v>666</v>
      </c>
      <c r="C5" s="419" t="s">
        <v>1106</v>
      </c>
      <c r="D5" s="422" t="s">
        <v>1107</v>
      </c>
      <c r="E5" s="419" t="s">
        <v>1102</v>
      </c>
      <c r="F5" s="422" t="s">
        <v>1104</v>
      </c>
      <c r="G5" s="419" t="s">
        <v>1103</v>
      </c>
      <c r="H5" s="422" t="s">
        <v>1105</v>
      </c>
      <c r="I5" s="419" t="s">
        <v>517</v>
      </c>
    </row>
    <row r="6" spans="1:10" ht="13.5" thickBot="1" x14ac:dyDescent="0.25">
      <c r="A6" s="87" t="s">
        <v>665</v>
      </c>
      <c r="B6" s="428" t="s">
        <v>667</v>
      </c>
      <c r="C6" s="413"/>
      <c r="D6" s="423"/>
      <c r="E6" s="411">
        <f>'J CAS'!E6+'J CAPS'!E6</f>
        <v>0</v>
      </c>
      <c r="F6" s="423">
        <f>E6/$E$45</f>
        <v>0</v>
      </c>
      <c r="G6" s="411">
        <f>'J CAS'!G6+'J CAPS'!G6</f>
        <v>0</v>
      </c>
      <c r="H6" s="423">
        <f>G6/$G$45</f>
        <v>0</v>
      </c>
      <c r="I6" s="251">
        <v>1</v>
      </c>
    </row>
    <row r="7" spans="1:10" ht="13.5" thickBot="1" x14ac:dyDescent="0.25">
      <c r="A7" s="87" t="s">
        <v>665</v>
      </c>
      <c r="B7" s="429" t="s">
        <v>402</v>
      </c>
      <c r="C7" s="414"/>
      <c r="D7" s="424"/>
      <c r="E7" s="411">
        <f>'J CAS'!E7+'J CAPS'!E7</f>
        <v>0</v>
      </c>
      <c r="F7" s="424">
        <f t="shared" ref="F7:F45" si="0">E7/$E$45</f>
        <v>0</v>
      </c>
      <c r="G7" s="411">
        <f>'J CAS'!G7+'J CAPS'!G7</f>
        <v>7</v>
      </c>
      <c r="H7" s="424">
        <f t="shared" ref="H7:H45" si="1">G7/$G$45</f>
        <v>7.6252723311546842E-3</v>
      </c>
      <c r="I7" s="252">
        <v>3</v>
      </c>
    </row>
    <row r="8" spans="1:10" ht="13.5" thickBot="1" x14ac:dyDescent="0.25">
      <c r="A8" s="87" t="s">
        <v>665</v>
      </c>
      <c r="B8" s="429" t="s">
        <v>668</v>
      </c>
      <c r="C8" s="414"/>
      <c r="D8" s="424"/>
      <c r="E8" s="411">
        <f>'J CAS'!E8+'J CAPS'!E8</f>
        <v>0</v>
      </c>
      <c r="F8" s="424">
        <f t="shared" si="0"/>
        <v>0</v>
      </c>
      <c r="G8" s="411">
        <f>'J CAS'!G8+'J CAPS'!G8</f>
        <v>0</v>
      </c>
      <c r="H8" s="424">
        <f t="shared" si="1"/>
        <v>0</v>
      </c>
      <c r="I8" s="252">
        <v>4</v>
      </c>
    </row>
    <row r="9" spans="1:10" ht="13.5" thickBot="1" x14ac:dyDescent="0.25">
      <c r="A9" s="87" t="s">
        <v>665</v>
      </c>
      <c r="B9" s="429" t="s">
        <v>669</v>
      </c>
      <c r="C9" s="414"/>
      <c r="D9" s="424"/>
      <c r="E9" s="411">
        <f>'J CAS'!E9+'J CAPS'!E9</f>
        <v>0</v>
      </c>
      <c r="F9" s="424">
        <f t="shared" si="0"/>
        <v>0</v>
      </c>
      <c r="G9" s="411">
        <f>'J CAS'!G9+'J CAPS'!G9</f>
        <v>1</v>
      </c>
      <c r="H9" s="424">
        <f t="shared" si="1"/>
        <v>1.0893246187363835E-3</v>
      </c>
      <c r="I9" s="252">
        <v>5</v>
      </c>
    </row>
    <row r="10" spans="1:10" ht="13.5" thickBot="1" x14ac:dyDescent="0.25">
      <c r="A10" s="87" t="s">
        <v>665</v>
      </c>
      <c r="B10" s="430" t="s">
        <v>835</v>
      </c>
      <c r="C10" s="414"/>
      <c r="D10" s="424"/>
      <c r="E10" s="411">
        <f>'J CAS'!E10+'J CAPS'!E10</f>
        <v>0</v>
      </c>
      <c r="F10" s="424">
        <f t="shared" si="0"/>
        <v>0</v>
      </c>
      <c r="G10" s="411">
        <f>'J CAS'!G10+'J CAPS'!G10</f>
        <v>84</v>
      </c>
      <c r="H10" s="424">
        <f t="shared" si="1"/>
        <v>9.1503267973856203E-2</v>
      </c>
      <c r="I10" s="252">
        <v>9</v>
      </c>
    </row>
    <row r="11" spans="1:10" ht="13.5" thickBot="1" x14ac:dyDescent="0.25">
      <c r="A11" s="87" t="s">
        <v>665</v>
      </c>
      <c r="B11" s="431" t="s">
        <v>774</v>
      </c>
      <c r="C11" s="414"/>
      <c r="D11" s="424"/>
      <c r="E11" s="411">
        <f>'J CAS'!E11+'J CAPS'!E11</f>
        <v>0</v>
      </c>
      <c r="F11" s="424">
        <f t="shared" si="0"/>
        <v>0</v>
      </c>
      <c r="G11" s="411">
        <f>'J CAS'!G11+'J CAPS'!G11</f>
        <v>0</v>
      </c>
      <c r="H11" s="424">
        <f t="shared" si="1"/>
        <v>0</v>
      </c>
      <c r="I11" s="252">
        <v>10</v>
      </c>
    </row>
    <row r="12" spans="1:10" ht="13.5" thickBot="1" x14ac:dyDescent="0.25">
      <c r="A12" s="87" t="s">
        <v>665</v>
      </c>
      <c r="B12" s="429" t="s">
        <v>672</v>
      </c>
      <c r="C12" s="414"/>
      <c r="D12" s="424"/>
      <c r="E12" s="411">
        <f>'J CAS'!E12+'J CAPS'!E12</f>
        <v>0</v>
      </c>
      <c r="F12" s="424">
        <f t="shared" si="0"/>
        <v>0</v>
      </c>
      <c r="G12" s="411">
        <f>'J CAS'!G12+'J CAPS'!G12</f>
        <v>2</v>
      </c>
      <c r="H12" s="424">
        <f t="shared" si="1"/>
        <v>2.1786492374727671E-3</v>
      </c>
      <c r="I12" s="252">
        <v>11</v>
      </c>
    </row>
    <row r="13" spans="1:10" ht="13.5" thickBot="1" x14ac:dyDescent="0.25">
      <c r="A13" s="87" t="s">
        <v>665</v>
      </c>
      <c r="B13" s="429" t="s">
        <v>775</v>
      </c>
      <c r="C13" s="414"/>
      <c r="D13" s="424"/>
      <c r="E13" s="411">
        <f>'J CAS'!E13+'J CAPS'!E13</f>
        <v>0</v>
      </c>
      <c r="F13" s="424">
        <f t="shared" si="0"/>
        <v>0</v>
      </c>
      <c r="G13" s="411">
        <f>'J CAS'!G13+'J CAPS'!G13</f>
        <v>0</v>
      </c>
      <c r="H13" s="424">
        <f t="shared" si="1"/>
        <v>0</v>
      </c>
      <c r="I13" s="252">
        <v>12</v>
      </c>
    </row>
    <row r="14" spans="1:10" ht="13.5" thickBot="1" x14ac:dyDescent="0.25">
      <c r="A14" s="87" t="s">
        <v>665</v>
      </c>
      <c r="B14" s="429" t="s">
        <v>673</v>
      </c>
      <c r="C14" s="414"/>
      <c r="D14" s="424"/>
      <c r="E14" s="411">
        <f>'J CAS'!E14+'J CAPS'!E14</f>
        <v>0</v>
      </c>
      <c r="F14" s="424">
        <f t="shared" si="0"/>
        <v>0</v>
      </c>
      <c r="G14" s="411">
        <f>'J CAS'!G14+'J CAPS'!G14</f>
        <v>92</v>
      </c>
      <c r="H14" s="424">
        <f t="shared" si="1"/>
        <v>0.10021786492374728</v>
      </c>
      <c r="I14" s="252">
        <v>13</v>
      </c>
    </row>
    <row r="15" spans="1:10" ht="13.5" thickBot="1" x14ac:dyDescent="0.25">
      <c r="A15" s="87" t="s">
        <v>665</v>
      </c>
      <c r="B15" s="429" t="s">
        <v>776</v>
      </c>
      <c r="C15" s="414"/>
      <c r="D15" s="424"/>
      <c r="E15" s="411">
        <f>'J CAS'!E15+'J CAPS'!E15</f>
        <v>0</v>
      </c>
      <c r="F15" s="424">
        <f t="shared" si="0"/>
        <v>0</v>
      </c>
      <c r="G15" s="411">
        <f>'J CAS'!G15+'J CAPS'!G15</f>
        <v>7</v>
      </c>
      <c r="H15" s="424">
        <f t="shared" si="1"/>
        <v>7.6252723311546842E-3</v>
      </c>
      <c r="I15" s="252">
        <v>14</v>
      </c>
    </row>
    <row r="16" spans="1:10" ht="13.5" thickBot="1" x14ac:dyDescent="0.25">
      <c r="A16" s="87" t="s">
        <v>665</v>
      </c>
      <c r="B16" s="429" t="s">
        <v>777</v>
      </c>
      <c r="C16" s="414"/>
      <c r="D16" s="424"/>
      <c r="E16" s="411">
        <f>'J CAS'!E16+'J CAPS'!E16</f>
        <v>0</v>
      </c>
      <c r="F16" s="424">
        <f t="shared" si="0"/>
        <v>0</v>
      </c>
      <c r="G16" s="411">
        <f>'J CAS'!G16+'J CAPS'!G16</f>
        <v>0</v>
      </c>
      <c r="H16" s="424">
        <f t="shared" si="1"/>
        <v>0</v>
      </c>
      <c r="I16" s="252">
        <v>15</v>
      </c>
    </row>
    <row r="17" spans="1:9" ht="13.5" thickBot="1" x14ac:dyDescent="0.25">
      <c r="A17" s="87" t="s">
        <v>665</v>
      </c>
      <c r="B17" s="429" t="s">
        <v>674</v>
      </c>
      <c r="C17" s="414"/>
      <c r="D17" s="424"/>
      <c r="E17" s="411">
        <f>'J CAS'!E17+'J CAPS'!E17</f>
        <v>0</v>
      </c>
      <c r="F17" s="424">
        <f t="shared" si="0"/>
        <v>0</v>
      </c>
      <c r="G17" s="411">
        <f>'J CAS'!G17+'J CAPS'!G17</f>
        <v>11</v>
      </c>
      <c r="H17" s="424">
        <f t="shared" si="1"/>
        <v>1.1982570806100218E-2</v>
      </c>
      <c r="I17" s="252">
        <v>16</v>
      </c>
    </row>
    <row r="18" spans="1:9" ht="13.5" thickBot="1" x14ac:dyDescent="0.25">
      <c r="A18" s="87" t="s">
        <v>665</v>
      </c>
      <c r="B18" s="431" t="s">
        <v>778</v>
      </c>
      <c r="C18" s="414"/>
      <c r="D18" s="424"/>
      <c r="E18" s="411">
        <f>'J CAS'!E18+'J CAPS'!E18</f>
        <v>0</v>
      </c>
      <c r="F18" s="424">
        <f t="shared" si="0"/>
        <v>0</v>
      </c>
      <c r="G18" s="411">
        <f>'J CAS'!G18+'J CAPS'!G18</f>
        <v>0</v>
      </c>
      <c r="H18" s="424">
        <f t="shared" si="1"/>
        <v>0</v>
      </c>
      <c r="I18" s="252">
        <v>19</v>
      </c>
    </row>
    <row r="19" spans="1:9" ht="13.5" thickBot="1" x14ac:dyDescent="0.25">
      <c r="A19" s="87" t="s">
        <v>665</v>
      </c>
      <c r="B19" s="429" t="s">
        <v>1003</v>
      </c>
      <c r="C19" s="414"/>
      <c r="D19" s="424"/>
      <c r="E19" s="411">
        <f>'J CAS'!E19+'J CAPS'!E19</f>
        <v>0</v>
      </c>
      <c r="F19" s="424">
        <f t="shared" si="0"/>
        <v>0</v>
      </c>
      <c r="G19" s="411">
        <f>'J CAS'!G19+'J CAPS'!G19</f>
        <v>0</v>
      </c>
      <c r="H19" s="424">
        <f t="shared" si="1"/>
        <v>0</v>
      </c>
      <c r="I19" s="252">
        <v>22</v>
      </c>
    </row>
    <row r="20" spans="1:9" ht="13.5" thickBot="1" x14ac:dyDescent="0.25">
      <c r="A20" s="87" t="s">
        <v>665</v>
      </c>
      <c r="B20" s="429" t="s">
        <v>1017</v>
      </c>
      <c r="C20" s="414"/>
      <c r="D20" s="424"/>
      <c r="E20" s="411">
        <f>'J CAS'!E20+'J CAPS'!E20</f>
        <v>0</v>
      </c>
      <c r="F20" s="424">
        <f t="shared" si="0"/>
        <v>0</v>
      </c>
      <c r="G20" s="411">
        <f>'J CAS'!G20+'J CAPS'!G20</f>
        <v>16</v>
      </c>
      <c r="H20" s="424">
        <f t="shared" si="1"/>
        <v>1.7429193899782137E-2</v>
      </c>
      <c r="I20" s="252">
        <v>23</v>
      </c>
    </row>
    <row r="21" spans="1:9" ht="13.5" thickBot="1" x14ac:dyDescent="0.25">
      <c r="A21" s="87" t="s">
        <v>665</v>
      </c>
      <c r="B21" s="429" t="s">
        <v>1004</v>
      </c>
      <c r="C21" s="414"/>
      <c r="D21" s="424"/>
      <c r="E21" s="411">
        <f>'J CAS'!E21+'J CAPS'!E21</f>
        <v>17</v>
      </c>
      <c r="F21" s="424">
        <f t="shared" si="0"/>
        <v>1</v>
      </c>
      <c r="G21" s="411">
        <f>'J CAS'!G21+'J CAPS'!G21</f>
        <v>0</v>
      </c>
      <c r="H21" s="424">
        <f t="shared" si="1"/>
        <v>0</v>
      </c>
      <c r="I21" s="252">
        <v>24</v>
      </c>
    </row>
    <row r="22" spans="1:9" ht="13.5" thickBot="1" x14ac:dyDescent="0.25">
      <c r="A22" s="87" t="s">
        <v>665</v>
      </c>
      <c r="B22" s="429" t="s">
        <v>1005</v>
      </c>
      <c r="C22" s="414"/>
      <c r="D22" s="424"/>
      <c r="E22" s="411">
        <f>'J CAS'!E22+'J CAPS'!E22</f>
        <v>0</v>
      </c>
      <c r="F22" s="424">
        <f t="shared" si="0"/>
        <v>0</v>
      </c>
      <c r="G22" s="411">
        <f>'J CAS'!G22+'J CAPS'!G22</f>
        <v>0</v>
      </c>
      <c r="H22" s="424">
        <f t="shared" si="1"/>
        <v>0</v>
      </c>
      <c r="I22" s="252">
        <v>25</v>
      </c>
    </row>
    <row r="23" spans="1:9" ht="13.5" thickBot="1" x14ac:dyDescent="0.25">
      <c r="A23" s="87" t="s">
        <v>665</v>
      </c>
      <c r="B23" s="429" t="s">
        <v>670</v>
      </c>
      <c r="C23" s="414"/>
      <c r="D23" s="424"/>
      <c r="E23" s="411">
        <f>'J CAS'!E23+'J CAPS'!E23</f>
        <v>0</v>
      </c>
      <c r="F23" s="424">
        <f t="shared" si="0"/>
        <v>0</v>
      </c>
      <c r="G23" s="411">
        <f>'J CAS'!G23+'J CAPS'!G23</f>
        <v>42</v>
      </c>
      <c r="H23" s="424">
        <f t="shared" si="1"/>
        <v>4.5751633986928102E-2</v>
      </c>
      <c r="I23" s="252">
        <v>26</v>
      </c>
    </row>
    <row r="24" spans="1:9" ht="13.5" thickBot="1" x14ac:dyDescent="0.25">
      <c r="A24" s="87" t="s">
        <v>665</v>
      </c>
      <c r="B24" s="430" t="s">
        <v>205</v>
      </c>
      <c r="C24" s="414"/>
      <c r="D24" s="424"/>
      <c r="E24" s="411">
        <f>'J CAS'!E24+'J CAPS'!E24</f>
        <v>0</v>
      </c>
      <c r="F24" s="424">
        <f t="shared" si="0"/>
        <v>0</v>
      </c>
      <c r="G24" s="411">
        <f>'J CAS'!G24+'J CAPS'!G24</f>
        <v>7</v>
      </c>
      <c r="H24" s="424">
        <f t="shared" si="1"/>
        <v>7.6252723311546842E-3</v>
      </c>
      <c r="I24" s="252">
        <v>27</v>
      </c>
    </row>
    <row r="25" spans="1:9" ht="13.5" thickBot="1" x14ac:dyDescent="0.25">
      <c r="A25" s="87" t="s">
        <v>665</v>
      </c>
      <c r="B25" s="430" t="s">
        <v>206</v>
      </c>
      <c r="C25" s="414"/>
      <c r="D25" s="424"/>
      <c r="E25" s="411">
        <f>'J CAS'!E25+'J CAPS'!E25</f>
        <v>0</v>
      </c>
      <c r="F25" s="424">
        <f t="shared" si="0"/>
        <v>0</v>
      </c>
      <c r="G25" s="411">
        <f>'J CAS'!G25+'J CAPS'!G25</f>
        <v>0</v>
      </c>
      <c r="H25" s="424">
        <f t="shared" si="1"/>
        <v>0</v>
      </c>
      <c r="I25" s="298" t="s">
        <v>207</v>
      </c>
    </row>
    <row r="26" spans="1:9" ht="13.5" thickBot="1" x14ac:dyDescent="0.25">
      <c r="A26" s="87" t="s">
        <v>665</v>
      </c>
      <c r="B26" s="429" t="s">
        <v>676</v>
      </c>
      <c r="C26" s="414"/>
      <c r="D26" s="424"/>
      <c r="E26" s="411">
        <f>'J CAS'!E26+'J CAPS'!E26</f>
        <v>0</v>
      </c>
      <c r="F26" s="424">
        <f t="shared" si="0"/>
        <v>0</v>
      </c>
      <c r="G26" s="411">
        <f>'J CAS'!G26+'J CAPS'!G26</f>
        <v>29</v>
      </c>
      <c r="H26" s="424">
        <f t="shared" si="1"/>
        <v>3.1590413943355121E-2</v>
      </c>
      <c r="I26" s="252">
        <v>30</v>
      </c>
    </row>
    <row r="27" spans="1:9" ht="13.5" thickBot="1" x14ac:dyDescent="0.25">
      <c r="A27" s="87" t="s">
        <v>665</v>
      </c>
      <c r="B27" s="429" t="s">
        <v>403</v>
      </c>
      <c r="C27" s="414"/>
      <c r="D27" s="424"/>
      <c r="E27" s="411">
        <f>'J CAS'!E27+'J CAPS'!E27</f>
        <v>0</v>
      </c>
      <c r="F27" s="424">
        <f t="shared" si="0"/>
        <v>0</v>
      </c>
      <c r="G27" s="411">
        <f>'J CAS'!G27+'J CAPS'!G27</f>
        <v>6</v>
      </c>
      <c r="H27" s="424">
        <f t="shared" si="1"/>
        <v>6.5359477124183009E-3</v>
      </c>
      <c r="I27" s="252">
        <v>31</v>
      </c>
    </row>
    <row r="28" spans="1:9" ht="13.5" thickBot="1" x14ac:dyDescent="0.25">
      <c r="A28" s="87" t="s">
        <v>665</v>
      </c>
      <c r="B28" s="431" t="s">
        <v>779</v>
      </c>
      <c r="C28" s="414"/>
      <c r="D28" s="424"/>
      <c r="E28" s="411">
        <f>'J CAS'!E28+'J CAPS'!E28</f>
        <v>0</v>
      </c>
      <c r="F28" s="424">
        <f t="shared" si="0"/>
        <v>0</v>
      </c>
      <c r="G28" s="411">
        <f>'J CAS'!G28+'J CAPS'!G28</f>
        <v>18</v>
      </c>
      <c r="H28" s="424">
        <f t="shared" si="1"/>
        <v>1.9607843137254902E-2</v>
      </c>
      <c r="I28" s="252">
        <v>38</v>
      </c>
    </row>
    <row r="29" spans="1:9" ht="13.5" thickBot="1" x14ac:dyDescent="0.25">
      <c r="A29" s="87" t="s">
        <v>665</v>
      </c>
      <c r="B29" s="431" t="s">
        <v>780</v>
      </c>
      <c r="C29" s="414"/>
      <c r="D29" s="424"/>
      <c r="E29" s="411">
        <f>'J CAS'!E29+'J CAPS'!E29</f>
        <v>0</v>
      </c>
      <c r="F29" s="424">
        <f t="shared" si="0"/>
        <v>0</v>
      </c>
      <c r="G29" s="411">
        <f>'J CAS'!G29+'J CAPS'!G29</f>
        <v>42</v>
      </c>
      <c r="H29" s="424">
        <f t="shared" si="1"/>
        <v>4.5751633986928102E-2</v>
      </c>
      <c r="I29" s="252">
        <v>39</v>
      </c>
    </row>
    <row r="30" spans="1:9" ht="13.5" thickBot="1" x14ac:dyDescent="0.25">
      <c r="A30" s="87" t="s">
        <v>665</v>
      </c>
      <c r="B30" s="431" t="s">
        <v>404</v>
      </c>
      <c r="C30" s="414"/>
      <c r="D30" s="424"/>
      <c r="E30" s="411">
        <f>'J CAS'!E30+'J CAPS'!E30</f>
        <v>0</v>
      </c>
      <c r="F30" s="424">
        <f t="shared" si="0"/>
        <v>0</v>
      </c>
      <c r="G30" s="411">
        <f>'J CAS'!G30+'J CAPS'!G30</f>
        <v>24</v>
      </c>
      <c r="H30" s="424">
        <f t="shared" si="1"/>
        <v>2.6143790849673203E-2</v>
      </c>
      <c r="I30" s="252">
        <v>40</v>
      </c>
    </row>
    <row r="31" spans="1:9" ht="13.5" thickBot="1" x14ac:dyDescent="0.25">
      <c r="A31" s="87" t="s">
        <v>665</v>
      </c>
      <c r="B31" s="431" t="s">
        <v>781</v>
      </c>
      <c r="C31" s="414"/>
      <c r="D31" s="424"/>
      <c r="E31" s="411">
        <f>'J CAS'!E31+'J CAPS'!E31</f>
        <v>0</v>
      </c>
      <c r="F31" s="424">
        <f t="shared" si="0"/>
        <v>0</v>
      </c>
      <c r="G31" s="411">
        <f>'J CAS'!G31+'J CAPS'!G31</f>
        <v>0</v>
      </c>
      <c r="H31" s="424">
        <f t="shared" si="1"/>
        <v>0</v>
      </c>
      <c r="I31" s="252">
        <v>41</v>
      </c>
    </row>
    <row r="32" spans="1:9" ht="13.5" thickBot="1" x14ac:dyDescent="0.25">
      <c r="A32" s="87" t="s">
        <v>665</v>
      </c>
      <c r="B32" s="429" t="s">
        <v>405</v>
      </c>
      <c r="C32" s="414"/>
      <c r="D32" s="424"/>
      <c r="E32" s="411">
        <f>'J CAS'!E32+'J CAPS'!E32</f>
        <v>0</v>
      </c>
      <c r="F32" s="424">
        <f t="shared" si="0"/>
        <v>0</v>
      </c>
      <c r="G32" s="411">
        <f>'J CAS'!G32+'J CAPS'!G32</f>
        <v>36</v>
      </c>
      <c r="H32" s="424">
        <f t="shared" si="1"/>
        <v>3.9215686274509803E-2</v>
      </c>
      <c r="I32" s="252">
        <v>42</v>
      </c>
    </row>
    <row r="33" spans="1:9" ht="26.25" thickBot="1" x14ac:dyDescent="0.25">
      <c r="A33" s="87" t="s">
        <v>665</v>
      </c>
      <c r="B33" s="430" t="s">
        <v>208</v>
      </c>
      <c r="C33" s="414"/>
      <c r="D33" s="424"/>
      <c r="E33" s="411">
        <f>'J CAS'!E33+'J CAPS'!E33</f>
        <v>0</v>
      </c>
      <c r="F33" s="424">
        <f t="shared" si="0"/>
        <v>0</v>
      </c>
      <c r="G33" s="411">
        <f>'J CAS'!G33+'J CAPS'!G33</f>
        <v>0</v>
      </c>
      <c r="H33" s="424">
        <f t="shared" si="1"/>
        <v>0</v>
      </c>
      <c r="I33" s="252">
        <v>43</v>
      </c>
    </row>
    <row r="34" spans="1:9" ht="13.5" thickBot="1" x14ac:dyDescent="0.25">
      <c r="A34" s="87" t="s">
        <v>665</v>
      </c>
      <c r="B34" s="431" t="s">
        <v>782</v>
      </c>
      <c r="C34" s="414"/>
      <c r="D34" s="424"/>
      <c r="E34" s="411">
        <f>'J CAS'!E34+'J CAPS'!E34</f>
        <v>0</v>
      </c>
      <c r="F34" s="424">
        <f t="shared" si="0"/>
        <v>0</v>
      </c>
      <c r="G34" s="411">
        <f>'J CAS'!G34+'J CAPS'!G34</f>
        <v>21</v>
      </c>
      <c r="H34" s="424">
        <f t="shared" si="1"/>
        <v>2.2875816993464051E-2</v>
      </c>
      <c r="I34" s="252">
        <v>44</v>
      </c>
    </row>
    <row r="35" spans="1:9" ht="13.5" thickBot="1" x14ac:dyDescent="0.25">
      <c r="A35" s="87" t="s">
        <v>665</v>
      </c>
      <c r="B35" s="429" t="s">
        <v>783</v>
      </c>
      <c r="C35" s="414"/>
      <c r="D35" s="424"/>
      <c r="E35" s="411">
        <f>'J CAS'!E35+'J CAPS'!E35</f>
        <v>0</v>
      </c>
      <c r="F35" s="424">
        <f t="shared" si="0"/>
        <v>0</v>
      </c>
      <c r="G35" s="411">
        <f>'J CAS'!G35+'J CAPS'!G35</f>
        <v>49</v>
      </c>
      <c r="H35" s="424">
        <f t="shared" si="1"/>
        <v>5.3376906318082791E-2</v>
      </c>
      <c r="I35" s="252">
        <v>45</v>
      </c>
    </row>
    <row r="36" spans="1:9" ht="13.5" thickBot="1" x14ac:dyDescent="0.25">
      <c r="A36" s="87" t="s">
        <v>665</v>
      </c>
      <c r="B36" s="431" t="s">
        <v>784</v>
      </c>
      <c r="C36" s="414"/>
      <c r="D36" s="424"/>
      <c r="E36" s="411">
        <f>'J CAS'!E36+'J CAPS'!E36</f>
        <v>0</v>
      </c>
      <c r="F36" s="424">
        <f t="shared" si="0"/>
        <v>0</v>
      </c>
      <c r="G36" s="411">
        <f>'J CAS'!G36+'J CAPS'!G36</f>
        <v>0</v>
      </c>
      <c r="H36" s="424">
        <f t="shared" si="1"/>
        <v>0</v>
      </c>
      <c r="I36" s="252">
        <v>46</v>
      </c>
    </row>
    <row r="37" spans="1:9" ht="13.5" thickBot="1" x14ac:dyDescent="0.25">
      <c r="A37" s="87" t="s">
        <v>665</v>
      </c>
      <c r="B37" s="431" t="s">
        <v>785</v>
      </c>
      <c r="C37" s="414"/>
      <c r="D37" s="424"/>
      <c r="E37" s="411">
        <f>'J CAS'!E37+'J CAPS'!E37</f>
        <v>0</v>
      </c>
      <c r="F37" s="424">
        <f t="shared" si="0"/>
        <v>0</v>
      </c>
      <c r="G37" s="411">
        <f>'J CAS'!G37+'J CAPS'!G37</f>
        <v>0</v>
      </c>
      <c r="H37" s="424">
        <f t="shared" si="1"/>
        <v>0</v>
      </c>
      <c r="I37" s="252">
        <v>47</v>
      </c>
    </row>
    <row r="38" spans="1:9" ht="13.5" thickBot="1" x14ac:dyDescent="0.25">
      <c r="A38" s="87" t="s">
        <v>665</v>
      </c>
      <c r="B38" s="431" t="s">
        <v>786</v>
      </c>
      <c r="C38" s="414"/>
      <c r="D38" s="424"/>
      <c r="E38" s="411">
        <f>'J CAS'!E38+'J CAPS'!E38</f>
        <v>0</v>
      </c>
      <c r="F38" s="424">
        <f t="shared" si="0"/>
        <v>0</v>
      </c>
      <c r="G38" s="411">
        <f>'J CAS'!G38+'J CAPS'!G38</f>
        <v>0</v>
      </c>
      <c r="H38" s="424">
        <f t="shared" si="1"/>
        <v>0</v>
      </c>
      <c r="I38" s="252">
        <v>48</v>
      </c>
    </row>
    <row r="39" spans="1:9" ht="13.5" thickBot="1" x14ac:dyDescent="0.25">
      <c r="A39" s="87" t="s">
        <v>665</v>
      </c>
      <c r="B39" s="431" t="s">
        <v>787</v>
      </c>
      <c r="C39" s="414"/>
      <c r="D39" s="424"/>
      <c r="E39" s="411">
        <f>'J CAS'!E39+'J CAPS'!E39</f>
        <v>0</v>
      </c>
      <c r="F39" s="424">
        <f t="shared" si="0"/>
        <v>0</v>
      </c>
      <c r="G39" s="411">
        <f>'J CAS'!G39+'J CAPS'!G39</f>
        <v>0</v>
      </c>
      <c r="H39" s="424">
        <f t="shared" si="1"/>
        <v>0</v>
      </c>
      <c r="I39" s="252">
        <v>49</v>
      </c>
    </row>
    <row r="40" spans="1:9" ht="13.5" thickBot="1" x14ac:dyDescent="0.25">
      <c r="A40" s="87" t="s">
        <v>665</v>
      </c>
      <c r="B40" s="429" t="s">
        <v>406</v>
      </c>
      <c r="C40" s="414"/>
      <c r="D40" s="424"/>
      <c r="E40" s="411">
        <f>'J CAS'!E40+'J CAPS'!E40</f>
        <v>0</v>
      </c>
      <c r="F40" s="424">
        <f t="shared" si="0"/>
        <v>0</v>
      </c>
      <c r="G40" s="411">
        <f>'J CAS'!G40+'J CAPS'!G40</f>
        <v>32</v>
      </c>
      <c r="H40" s="424">
        <f t="shared" si="1"/>
        <v>3.4858387799564274E-2</v>
      </c>
      <c r="I40" s="252">
        <v>50</v>
      </c>
    </row>
    <row r="41" spans="1:9" ht="13.5" thickBot="1" x14ac:dyDescent="0.25">
      <c r="A41" s="87" t="s">
        <v>665</v>
      </c>
      <c r="B41" s="429" t="s">
        <v>675</v>
      </c>
      <c r="C41" s="414"/>
      <c r="D41" s="424"/>
      <c r="E41" s="411">
        <f>'J CAS'!E41+'J CAPS'!E41</f>
        <v>0</v>
      </c>
      <c r="F41" s="424">
        <f t="shared" si="0"/>
        <v>0</v>
      </c>
      <c r="G41" s="411">
        <f>'J CAS'!G41+'J CAPS'!G41</f>
        <v>177</v>
      </c>
      <c r="H41" s="424">
        <f t="shared" si="1"/>
        <v>0.19281045751633988</v>
      </c>
      <c r="I41" s="252">
        <v>51</v>
      </c>
    </row>
    <row r="42" spans="1:9" ht="13.5" thickBot="1" x14ac:dyDescent="0.25">
      <c r="A42" s="87" t="s">
        <v>665</v>
      </c>
      <c r="B42" s="429" t="s">
        <v>671</v>
      </c>
      <c r="C42" s="414"/>
      <c r="D42" s="424"/>
      <c r="E42" s="411">
        <f>'J CAS'!E42+'J CAPS'!E42</f>
        <v>0</v>
      </c>
      <c r="F42" s="424">
        <f t="shared" si="0"/>
        <v>0</v>
      </c>
      <c r="G42" s="411">
        <f>'J CAS'!G42+'J CAPS'!G42</f>
        <v>199</v>
      </c>
      <c r="H42" s="424">
        <f t="shared" si="1"/>
        <v>0.2167755991285403</v>
      </c>
      <c r="I42" s="252">
        <v>52</v>
      </c>
    </row>
    <row r="43" spans="1:9" ht="13.5" thickBot="1" x14ac:dyDescent="0.25">
      <c r="A43" s="87" t="s">
        <v>665</v>
      </c>
      <c r="B43" s="431" t="s">
        <v>1022</v>
      </c>
      <c r="C43" s="414"/>
      <c r="D43" s="424"/>
      <c r="E43" s="411">
        <f>'J CAS'!E43+'J CAPS'!E43</f>
        <v>0</v>
      </c>
      <c r="F43" s="424">
        <f t="shared" si="0"/>
        <v>0</v>
      </c>
      <c r="G43" s="411">
        <f>'J CAS'!G43+'J CAPS'!G43</f>
        <v>16</v>
      </c>
      <c r="H43" s="424">
        <f t="shared" si="1"/>
        <v>1.7429193899782137E-2</v>
      </c>
      <c r="I43" s="252">
        <v>54</v>
      </c>
    </row>
    <row r="44" spans="1:9" ht="13.5" thickBot="1" x14ac:dyDescent="0.25">
      <c r="A44" s="87" t="s">
        <v>665</v>
      </c>
      <c r="B44" s="432" t="s">
        <v>407</v>
      </c>
      <c r="C44" s="420"/>
      <c r="D44" s="425"/>
      <c r="E44" s="411">
        <f>'J CAS'!E44+'J CAPS'!E44</f>
        <v>0</v>
      </c>
      <c r="F44" s="424">
        <f t="shared" si="0"/>
        <v>0</v>
      </c>
      <c r="G44" s="411">
        <f>'J CAS'!G44+'J CAPS'!G44</f>
        <v>0</v>
      </c>
      <c r="H44" s="424">
        <f t="shared" si="1"/>
        <v>0</v>
      </c>
      <c r="I44" s="434"/>
    </row>
    <row r="45" spans="1:9" x14ac:dyDescent="0.2">
      <c r="A45" s="87" t="s">
        <v>665</v>
      </c>
      <c r="B45" s="433" t="s">
        <v>927</v>
      </c>
      <c r="C45" s="421">
        <f>SUM(C6:C44)</f>
        <v>0</v>
      </c>
      <c r="D45" s="426"/>
      <c r="E45" s="421">
        <f>SUM(E6:E44)</f>
        <v>17</v>
      </c>
      <c r="F45" s="426">
        <f t="shared" si="0"/>
        <v>1</v>
      </c>
      <c r="G45" s="421">
        <f>SUM(G6:G44)</f>
        <v>918</v>
      </c>
      <c r="H45" s="426">
        <f t="shared" si="1"/>
        <v>1</v>
      </c>
      <c r="I45" s="435"/>
    </row>
  </sheetData>
  <sheetProtection password="CA0F" sheet="1" objects="1" scenarios="1"/>
  <mergeCells count="2">
    <mergeCell ref="A1:G1"/>
    <mergeCell ref="B4:I4"/>
  </mergeCells>
  <phoneticPr fontId="0" type="noConversion"/>
  <conditionalFormatting sqref="D6:D44">
    <cfRule type="colorScale" priority="5">
      <colorScale>
        <cfvo type="min"/>
        <cfvo type="max"/>
        <color rgb="FFFFEF9C"/>
        <color rgb="FF63BE7B"/>
      </colorScale>
    </cfRule>
  </conditionalFormatting>
  <conditionalFormatting sqref="F6:F44">
    <cfRule type="colorScale" priority="4">
      <colorScale>
        <cfvo type="min"/>
        <cfvo type="max"/>
        <color rgb="FFFFEF9C"/>
        <color rgb="FF63BE7B"/>
      </colorScale>
    </cfRule>
  </conditionalFormatting>
  <conditionalFormatting sqref="H6:H44">
    <cfRule type="colorScale" priority="3">
      <colorScale>
        <cfvo type="min"/>
        <cfvo type="max"/>
        <color rgb="FFFFEF9C"/>
        <color rgb="FF63BE7B"/>
      </colorScale>
    </cfRule>
  </conditionalFormatting>
  <conditionalFormatting sqref="G6:G44">
    <cfRule type="colorScale" priority="2">
      <colorScale>
        <cfvo type="min"/>
        <cfvo type="max"/>
        <color rgb="FFFFEF9C"/>
        <color rgb="FF63BE7B"/>
      </colorScale>
    </cfRule>
  </conditionalFormatting>
  <conditionalFormatting sqref="E6:E44">
    <cfRule type="colorScale" priority="1">
      <colorScale>
        <cfvo type="min"/>
        <cfvo type="max"/>
        <color rgb="FFFFEF9C"/>
        <color rgb="FF63BE7B"/>
      </colorScale>
    </cfRule>
  </conditionalFormatting>
  <pageMargins left="0.75" right="0.75" top="1" bottom="1" header="0.5" footer="0.5"/>
  <pageSetup scale="69" orientation="landscape" r:id="rId1"/>
  <headerFooter alignWithMargins="0">
    <oddHeader>&amp;CCommon Data Set 2010-11</oddHeader>
    <oddFooter>&amp;C&amp;A&amp;RPage &amp;P</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rgb="FFFFFF00"/>
  </sheetPr>
  <dimension ref="A1:K110"/>
  <sheetViews>
    <sheetView workbookViewId="0">
      <selection sqref="A1:F1"/>
    </sheetView>
  </sheetViews>
  <sheetFormatPr defaultRowHeight="12.75" x14ac:dyDescent="0.2"/>
  <cols>
    <col min="1" max="1" width="4.42578125" style="305" customWidth="1"/>
    <col min="2" max="2" width="27.85546875" style="318" customWidth="1"/>
    <col min="3" max="3" width="12.42578125" style="318" customWidth="1"/>
    <col min="4" max="4" width="14.7109375" style="318" customWidth="1"/>
    <col min="5" max="6" width="15.42578125" style="318" customWidth="1"/>
    <col min="7" max="16384" width="9.140625" style="318"/>
  </cols>
  <sheetData>
    <row r="1" spans="1:11" ht="18" x14ac:dyDescent="0.2">
      <c r="A1" s="894" t="s">
        <v>1108</v>
      </c>
      <c r="B1" s="894"/>
      <c r="C1" s="894"/>
      <c r="D1" s="894"/>
      <c r="E1" s="894"/>
      <c r="F1" s="894"/>
      <c r="I1" s="353"/>
      <c r="J1" s="353"/>
      <c r="K1" s="353"/>
    </row>
    <row r="2" spans="1:11" x14ac:dyDescent="0.2">
      <c r="A2" s="344"/>
      <c r="B2" s="353"/>
      <c r="C2" s="353"/>
      <c r="D2" s="353"/>
      <c r="E2" s="353"/>
      <c r="F2" s="353"/>
      <c r="G2" s="353"/>
      <c r="H2" s="353"/>
      <c r="I2" s="353"/>
    </row>
    <row r="3" spans="1:11" ht="50.25" customHeight="1" x14ac:dyDescent="0.2">
      <c r="A3" s="355" t="s">
        <v>151</v>
      </c>
      <c r="B3" s="715" t="s">
        <v>0</v>
      </c>
      <c r="C3" s="716"/>
      <c r="D3" s="716"/>
      <c r="E3" s="716"/>
      <c r="F3" s="716"/>
      <c r="G3" s="353"/>
      <c r="H3" s="353"/>
      <c r="I3" s="353"/>
    </row>
    <row r="4" spans="1:11" x14ac:dyDescent="0.2">
      <c r="A4" s="453" t="s">
        <v>151</v>
      </c>
      <c r="B4" s="328"/>
      <c r="C4" s="717" t="s">
        <v>305</v>
      </c>
      <c r="D4" s="717"/>
      <c r="E4" s="717" t="s">
        <v>306</v>
      </c>
      <c r="F4" s="717"/>
      <c r="G4" s="372" t="s">
        <v>1094</v>
      </c>
      <c r="H4" s="372" t="s">
        <v>1095</v>
      </c>
      <c r="I4" s="372" t="s">
        <v>1096</v>
      </c>
    </row>
    <row r="5" spans="1:11" x14ac:dyDescent="0.2">
      <c r="A5" s="453" t="s">
        <v>151</v>
      </c>
      <c r="B5" s="352"/>
      <c r="C5" s="330" t="s">
        <v>307</v>
      </c>
      <c r="D5" s="330" t="s">
        <v>308</v>
      </c>
      <c r="E5" s="330" t="s">
        <v>307</v>
      </c>
      <c r="F5" s="330" t="s">
        <v>308</v>
      </c>
      <c r="G5" s="353"/>
      <c r="H5" s="353"/>
      <c r="I5" s="353"/>
    </row>
    <row r="6" spans="1:11" x14ac:dyDescent="0.2">
      <c r="A6" s="453" t="s">
        <v>151</v>
      </c>
      <c r="B6" s="327" t="s">
        <v>309</v>
      </c>
      <c r="C6" s="19"/>
      <c r="D6" s="19"/>
      <c r="E6" s="19"/>
      <c r="F6" s="19"/>
      <c r="G6" s="353"/>
      <c r="H6" s="353"/>
      <c r="I6" s="353"/>
    </row>
    <row r="7" spans="1:11" ht="25.5" x14ac:dyDescent="0.2">
      <c r="A7" s="453" t="s">
        <v>151</v>
      </c>
      <c r="B7" s="20" t="s">
        <v>310</v>
      </c>
      <c r="C7" s="95">
        <v>217</v>
      </c>
      <c r="D7" s="95">
        <v>342</v>
      </c>
      <c r="E7" s="95">
        <v>0</v>
      </c>
      <c r="F7" s="95">
        <v>4</v>
      </c>
      <c r="G7" s="373">
        <f>SUM(C7:D7)</f>
        <v>559</v>
      </c>
      <c r="H7" s="373">
        <f>SUM(E7:F7)</f>
        <v>4</v>
      </c>
      <c r="I7" s="373">
        <f>SUM(C7:F7)</f>
        <v>563</v>
      </c>
    </row>
    <row r="8" spans="1:11" x14ac:dyDescent="0.2">
      <c r="A8" s="453" t="s">
        <v>151</v>
      </c>
      <c r="B8" s="329" t="s">
        <v>311</v>
      </c>
      <c r="C8" s="95">
        <v>54</v>
      </c>
      <c r="D8" s="95">
        <v>74</v>
      </c>
      <c r="E8" s="95">
        <v>5</v>
      </c>
      <c r="F8" s="95">
        <v>3</v>
      </c>
      <c r="G8" s="373">
        <f t="shared" ref="G8:G12" si="0">SUM(C8:D8)</f>
        <v>128</v>
      </c>
      <c r="H8" s="373">
        <f t="shared" ref="H8:H12" si="1">SUM(E8:F8)</f>
        <v>8</v>
      </c>
      <c r="I8" s="373">
        <f t="shared" ref="I8:I12" si="2">SUM(C8:F8)</f>
        <v>136</v>
      </c>
    </row>
    <row r="9" spans="1:11" x14ac:dyDescent="0.2">
      <c r="A9" s="453" t="s">
        <v>151</v>
      </c>
      <c r="B9" s="329" t="s">
        <v>312</v>
      </c>
      <c r="C9" s="95">
        <v>798</v>
      </c>
      <c r="D9" s="95">
        <v>1131</v>
      </c>
      <c r="E9" s="95">
        <v>31</v>
      </c>
      <c r="F9" s="95">
        <v>35</v>
      </c>
      <c r="G9" s="373">
        <f t="shared" si="0"/>
        <v>1929</v>
      </c>
      <c r="H9" s="373">
        <f t="shared" si="1"/>
        <v>66</v>
      </c>
      <c r="I9" s="373">
        <f t="shared" si="2"/>
        <v>1995</v>
      </c>
    </row>
    <row r="10" spans="1:11" x14ac:dyDescent="0.2">
      <c r="A10" s="453" t="s">
        <v>151</v>
      </c>
      <c r="B10" s="21" t="s">
        <v>313</v>
      </c>
      <c r="C10" s="96">
        <f>SUM(C7:C9)</f>
        <v>1069</v>
      </c>
      <c r="D10" s="96">
        <f>SUM(D7:D9)</f>
        <v>1547</v>
      </c>
      <c r="E10" s="96">
        <f>SUM(E7:E9)</f>
        <v>36</v>
      </c>
      <c r="F10" s="96">
        <f>SUM(F7:F9)</f>
        <v>42</v>
      </c>
      <c r="G10" s="373">
        <f t="shared" si="0"/>
        <v>2616</v>
      </c>
      <c r="H10" s="373">
        <f t="shared" si="1"/>
        <v>78</v>
      </c>
      <c r="I10" s="373">
        <f t="shared" si="2"/>
        <v>2694</v>
      </c>
    </row>
    <row r="11" spans="1:11" ht="25.5" x14ac:dyDescent="0.2">
      <c r="A11" s="453" t="s">
        <v>151</v>
      </c>
      <c r="B11" s="20" t="s">
        <v>480</v>
      </c>
      <c r="C11" s="95">
        <v>18</v>
      </c>
      <c r="D11" s="95">
        <v>66</v>
      </c>
      <c r="E11" s="95">
        <v>4</v>
      </c>
      <c r="F11" s="95">
        <v>11</v>
      </c>
      <c r="G11" s="373">
        <f t="shared" si="0"/>
        <v>84</v>
      </c>
      <c r="H11" s="373">
        <f t="shared" si="1"/>
        <v>15</v>
      </c>
      <c r="I11" s="373">
        <f t="shared" si="2"/>
        <v>99</v>
      </c>
    </row>
    <row r="12" spans="1:11" x14ac:dyDescent="0.2">
      <c r="A12" s="453" t="s">
        <v>151</v>
      </c>
      <c r="B12" s="21" t="s">
        <v>481</v>
      </c>
      <c r="C12" s="96">
        <f>SUM(C10:C11)</f>
        <v>1087</v>
      </c>
      <c r="D12" s="96">
        <f>SUM(D10:D11)</f>
        <v>1613</v>
      </c>
      <c r="E12" s="96">
        <f>SUM(E10:E11)</f>
        <v>40</v>
      </c>
      <c r="F12" s="96">
        <f>SUM(F10:F11)</f>
        <v>53</v>
      </c>
      <c r="G12" s="373">
        <f t="shared" si="0"/>
        <v>2700</v>
      </c>
      <c r="H12" s="373">
        <f t="shared" si="1"/>
        <v>93</v>
      </c>
      <c r="I12" s="373">
        <f t="shared" si="2"/>
        <v>2793</v>
      </c>
    </row>
    <row r="13" spans="1:11" s="372" customFormat="1" x14ac:dyDescent="0.2">
      <c r="A13" s="381" t="s">
        <v>151</v>
      </c>
      <c r="B13" s="570" t="s">
        <v>883</v>
      </c>
      <c r="C13" s="579"/>
      <c r="D13" s="579"/>
      <c r="E13" s="579"/>
      <c r="F13" s="579"/>
      <c r="G13" s="373"/>
      <c r="H13" s="373"/>
      <c r="I13" s="373"/>
    </row>
    <row r="14" spans="1:11" s="372" customFormat="1" x14ac:dyDescent="0.2">
      <c r="A14" s="381" t="s">
        <v>151</v>
      </c>
      <c r="B14" s="571" t="s">
        <v>884</v>
      </c>
      <c r="C14" s="580"/>
      <c r="D14" s="580"/>
      <c r="E14" s="580"/>
      <c r="F14" s="580"/>
      <c r="G14" s="373">
        <f t="shared" ref="G14:G17" si="3">SUM(C14:D14)</f>
        <v>0</v>
      </c>
      <c r="H14" s="373">
        <f t="shared" ref="H14:H17" si="4">SUM(E14:F14)</f>
        <v>0</v>
      </c>
      <c r="I14" s="373">
        <f t="shared" ref="I14:I17" si="5">SUM(C14:F14)</f>
        <v>0</v>
      </c>
    </row>
    <row r="15" spans="1:11" s="372" customFormat="1" x14ac:dyDescent="0.2">
      <c r="A15" s="381" t="s">
        <v>151</v>
      </c>
      <c r="B15" s="571" t="s">
        <v>312</v>
      </c>
      <c r="C15" s="580"/>
      <c r="D15" s="580"/>
      <c r="E15" s="580"/>
      <c r="F15" s="580"/>
      <c r="G15" s="373">
        <f t="shared" si="3"/>
        <v>0</v>
      </c>
      <c r="H15" s="373">
        <f t="shared" si="4"/>
        <v>0</v>
      </c>
      <c r="I15" s="373">
        <f t="shared" si="5"/>
        <v>0</v>
      </c>
    </row>
    <row r="16" spans="1:11" s="372" customFormat="1" ht="25.5" x14ac:dyDescent="0.2">
      <c r="A16" s="381" t="s">
        <v>151</v>
      </c>
      <c r="B16" s="581" t="s">
        <v>885</v>
      </c>
      <c r="C16" s="580"/>
      <c r="D16" s="580"/>
      <c r="E16" s="580"/>
      <c r="F16" s="580"/>
      <c r="G16" s="373">
        <f t="shared" si="3"/>
        <v>0</v>
      </c>
      <c r="H16" s="373">
        <f t="shared" si="4"/>
        <v>0</v>
      </c>
      <c r="I16" s="373">
        <f t="shared" si="5"/>
        <v>0</v>
      </c>
    </row>
    <row r="17" spans="1:9" s="372" customFormat="1" x14ac:dyDescent="0.2">
      <c r="A17" s="381" t="s">
        <v>151</v>
      </c>
      <c r="B17" s="582" t="s">
        <v>886</v>
      </c>
      <c r="C17" s="583">
        <f>SUM(C14:C16)</f>
        <v>0</v>
      </c>
      <c r="D17" s="583">
        <f>SUM(D14:D16)</f>
        <v>0</v>
      </c>
      <c r="E17" s="583">
        <f>SUM(E14:E16)</f>
        <v>0</v>
      </c>
      <c r="F17" s="583">
        <f>SUM(F14:F16)</f>
        <v>0</v>
      </c>
      <c r="G17" s="373">
        <f t="shared" si="3"/>
        <v>0</v>
      </c>
      <c r="H17" s="373">
        <f t="shared" si="4"/>
        <v>0</v>
      </c>
      <c r="I17" s="373">
        <f t="shared" si="5"/>
        <v>0</v>
      </c>
    </row>
    <row r="18" spans="1:9" x14ac:dyDescent="0.2">
      <c r="A18" s="453" t="s">
        <v>151</v>
      </c>
      <c r="B18" s="679" t="s">
        <v>887</v>
      </c>
      <c r="C18" s="679"/>
      <c r="D18" s="679"/>
      <c r="E18" s="679"/>
      <c r="F18" s="104">
        <f>SUM(C12:F12)</f>
        <v>2793</v>
      </c>
      <c r="G18" s="353"/>
      <c r="H18" s="353"/>
      <c r="I18" s="353"/>
    </row>
    <row r="19" spans="1:9" s="372" customFormat="1" x14ac:dyDescent="0.2">
      <c r="A19" s="381" t="s">
        <v>151</v>
      </c>
      <c r="B19" s="893" t="s">
        <v>634</v>
      </c>
      <c r="C19" s="893"/>
      <c r="D19" s="893"/>
      <c r="E19" s="893"/>
      <c r="F19" s="584">
        <f>SUM(C17:F17)</f>
        <v>0</v>
      </c>
    </row>
    <row r="20" spans="1:9" x14ac:dyDescent="0.2">
      <c r="A20" s="453" t="s">
        <v>151</v>
      </c>
      <c r="B20" s="719" t="s">
        <v>888</v>
      </c>
      <c r="C20" s="719"/>
      <c r="D20" s="719"/>
      <c r="E20" s="719"/>
      <c r="F20" s="106">
        <f>SUM(F18:F19)</f>
        <v>2793</v>
      </c>
      <c r="G20" s="353"/>
      <c r="H20" s="353"/>
      <c r="I20" s="353"/>
    </row>
    <row r="21" spans="1:9" x14ac:dyDescent="0.2">
      <c r="A21" s="454"/>
      <c r="B21" s="353"/>
      <c r="C21" s="353"/>
      <c r="D21" s="353"/>
      <c r="E21" s="353"/>
      <c r="F21" s="353"/>
      <c r="G21" s="353"/>
      <c r="H21" s="353"/>
      <c r="I21" s="353"/>
    </row>
    <row r="22" spans="1:9" ht="82.5" customHeight="1" x14ac:dyDescent="0.2">
      <c r="A22" s="453" t="s">
        <v>152</v>
      </c>
      <c r="B22" s="720" t="s">
        <v>1</v>
      </c>
      <c r="C22" s="721"/>
      <c r="D22" s="721"/>
      <c r="E22" s="721"/>
      <c r="F22" s="721"/>
      <c r="G22" s="353"/>
      <c r="H22" s="353"/>
      <c r="I22" s="353"/>
    </row>
    <row r="23" spans="1:9" ht="78.75" x14ac:dyDescent="0.2">
      <c r="A23" s="453" t="s">
        <v>152</v>
      </c>
      <c r="B23" s="722"/>
      <c r="C23" s="722"/>
      <c r="D23" s="137" t="s">
        <v>889</v>
      </c>
      <c r="E23" s="137" t="s">
        <v>474</v>
      </c>
      <c r="F23" s="466" t="s">
        <v>150</v>
      </c>
      <c r="G23" s="374" t="s">
        <v>889</v>
      </c>
      <c r="H23" s="375" t="s">
        <v>474</v>
      </c>
      <c r="I23" s="375" t="s">
        <v>150</v>
      </c>
    </row>
    <row r="24" spans="1:9" x14ac:dyDescent="0.2">
      <c r="A24" s="453" t="s">
        <v>152</v>
      </c>
      <c r="B24" s="723" t="s">
        <v>890</v>
      </c>
      <c r="C24" s="723"/>
      <c r="D24" s="100">
        <v>0</v>
      </c>
      <c r="E24" s="100">
        <v>7</v>
      </c>
      <c r="F24" s="462">
        <v>7</v>
      </c>
      <c r="G24" s="376">
        <f t="shared" ref="G24:G33" si="6">D24/$D$33</f>
        <v>0</v>
      </c>
      <c r="H24" s="376">
        <f t="shared" ref="H24:H33" si="7">E24/$E$33</f>
        <v>2.5983667409057165E-3</v>
      </c>
      <c r="I24" s="376">
        <f t="shared" ref="I24:I33" si="8">F24/$F$33</f>
        <v>2.5062656641604009E-3</v>
      </c>
    </row>
    <row r="25" spans="1:9" x14ac:dyDescent="0.2">
      <c r="A25" s="453" t="s">
        <v>152</v>
      </c>
      <c r="B25" s="712" t="s">
        <v>131</v>
      </c>
      <c r="C25" s="713"/>
      <c r="D25" s="100">
        <v>6</v>
      </c>
      <c r="E25" s="100">
        <v>43</v>
      </c>
      <c r="F25" s="462">
        <v>44</v>
      </c>
      <c r="G25" s="376">
        <f t="shared" si="6"/>
        <v>1.0657193605683837E-2</v>
      </c>
      <c r="H25" s="376">
        <f t="shared" si="7"/>
        <v>1.5961395694135114E-2</v>
      </c>
      <c r="I25" s="376">
        <f t="shared" si="8"/>
        <v>1.5753669889008236E-2</v>
      </c>
    </row>
    <row r="26" spans="1:9" x14ac:dyDescent="0.2">
      <c r="A26" s="453" t="s">
        <v>152</v>
      </c>
      <c r="B26" s="703" t="s">
        <v>2</v>
      </c>
      <c r="C26" s="703"/>
      <c r="D26" s="100">
        <v>7</v>
      </c>
      <c r="E26" s="100">
        <v>51</v>
      </c>
      <c r="F26" s="462">
        <v>51</v>
      </c>
      <c r="G26" s="376">
        <f t="shared" si="6"/>
        <v>1.2433392539964476E-2</v>
      </c>
      <c r="H26" s="376">
        <f t="shared" si="7"/>
        <v>1.8930957683741648E-2</v>
      </c>
      <c r="I26" s="376">
        <f t="shared" si="8"/>
        <v>1.8259935553168637E-2</v>
      </c>
    </row>
    <row r="27" spans="1:9" x14ac:dyDescent="0.2">
      <c r="A27" s="453" t="s">
        <v>152</v>
      </c>
      <c r="B27" s="714" t="s">
        <v>132</v>
      </c>
      <c r="C27" s="713"/>
      <c r="D27" s="100">
        <v>518</v>
      </c>
      <c r="E27" s="100">
        <v>2404</v>
      </c>
      <c r="F27" s="462">
        <v>2492</v>
      </c>
      <c r="G27" s="376">
        <f t="shared" si="6"/>
        <v>0.92007104795737127</v>
      </c>
      <c r="H27" s="376">
        <f t="shared" si="7"/>
        <v>0.89235337787676317</v>
      </c>
      <c r="I27" s="376">
        <f t="shared" si="8"/>
        <v>0.89223057644110271</v>
      </c>
    </row>
    <row r="28" spans="1:9" ht="15" customHeight="1" x14ac:dyDescent="0.2">
      <c r="A28" s="453" t="s">
        <v>152</v>
      </c>
      <c r="B28" s="703" t="s">
        <v>3</v>
      </c>
      <c r="C28" s="703"/>
      <c r="D28" s="100">
        <v>1</v>
      </c>
      <c r="E28" s="100">
        <v>3</v>
      </c>
      <c r="F28" s="462">
        <v>3</v>
      </c>
      <c r="G28" s="376">
        <f t="shared" si="6"/>
        <v>1.7761989342806395E-3</v>
      </c>
      <c r="H28" s="376">
        <f t="shared" si="7"/>
        <v>1.1135857461024498E-3</v>
      </c>
      <c r="I28" s="376">
        <f t="shared" si="8"/>
        <v>1.0741138560687433E-3</v>
      </c>
    </row>
    <row r="29" spans="1:9" x14ac:dyDescent="0.2">
      <c r="A29" s="453" t="s">
        <v>152</v>
      </c>
      <c r="B29" s="703" t="s">
        <v>4</v>
      </c>
      <c r="C29" s="703"/>
      <c r="D29" s="100">
        <v>16</v>
      </c>
      <c r="E29" s="100">
        <v>49</v>
      </c>
      <c r="F29" s="462">
        <v>52</v>
      </c>
      <c r="G29" s="376">
        <f t="shared" si="6"/>
        <v>2.8419182948490232E-2</v>
      </c>
      <c r="H29" s="376">
        <f t="shared" si="7"/>
        <v>1.8188567186340016E-2</v>
      </c>
      <c r="I29" s="376">
        <f t="shared" si="8"/>
        <v>1.8617973505191551E-2</v>
      </c>
    </row>
    <row r="30" spans="1:9" ht="26.25" customHeight="1" x14ac:dyDescent="0.2">
      <c r="A30" s="453" t="s">
        <v>152</v>
      </c>
      <c r="B30" s="701" t="s">
        <v>5</v>
      </c>
      <c r="C30" s="702"/>
      <c r="D30" s="100"/>
      <c r="E30" s="100">
        <v>1</v>
      </c>
      <c r="F30" s="462">
        <v>1</v>
      </c>
      <c r="G30" s="376">
        <f t="shared" si="6"/>
        <v>0</v>
      </c>
      <c r="H30" s="376">
        <f t="shared" si="7"/>
        <v>3.7119524870081661E-4</v>
      </c>
      <c r="I30" s="376">
        <f t="shared" si="8"/>
        <v>3.5803795202291446E-4</v>
      </c>
    </row>
    <row r="31" spans="1:9" x14ac:dyDescent="0.2">
      <c r="A31" s="453" t="s">
        <v>152</v>
      </c>
      <c r="B31" s="703" t="s">
        <v>6</v>
      </c>
      <c r="C31" s="703"/>
      <c r="D31" s="100">
        <v>10</v>
      </c>
      <c r="E31" s="100">
        <v>49</v>
      </c>
      <c r="F31" s="462">
        <v>55</v>
      </c>
      <c r="G31" s="376">
        <f t="shared" si="6"/>
        <v>1.7761989342806393E-2</v>
      </c>
      <c r="H31" s="376">
        <f t="shared" si="7"/>
        <v>1.8188567186340016E-2</v>
      </c>
      <c r="I31" s="376">
        <f t="shared" si="8"/>
        <v>1.9692087361260293E-2</v>
      </c>
    </row>
    <row r="32" spans="1:9" x14ac:dyDescent="0.2">
      <c r="A32" s="453" t="s">
        <v>152</v>
      </c>
      <c r="B32" s="703" t="s">
        <v>7</v>
      </c>
      <c r="C32" s="703"/>
      <c r="D32" s="100">
        <v>5</v>
      </c>
      <c r="E32" s="100">
        <v>87</v>
      </c>
      <c r="F32" s="462">
        <v>88</v>
      </c>
      <c r="G32" s="376">
        <f t="shared" si="6"/>
        <v>8.8809946714031966E-3</v>
      </c>
      <c r="H32" s="376">
        <f t="shared" si="7"/>
        <v>3.2293986636971049E-2</v>
      </c>
      <c r="I32" s="376">
        <f t="shared" si="8"/>
        <v>3.1507339778016473E-2</v>
      </c>
    </row>
    <row r="33" spans="1:9" x14ac:dyDescent="0.2">
      <c r="A33" s="453" t="s">
        <v>152</v>
      </c>
      <c r="B33" s="704" t="s">
        <v>133</v>
      </c>
      <c r="C33" s="704"/>
      <c r="D33" s="101">
        <f>SUM(D24:D32)</f>
        <v>563</v>
      </c>
      <c r="E33" s="101">
        <f>SUM(E24:E32)</f>
        <v>2694</v>
      </c>
      <c r="F33" s="467">
        <f>SUM(F24:F32)</f>
        <v>2793</v>
      </c>
      <c r="G33" s="376">
        <f t="shared" si="6"/>
        <v>1</v>
      </c>
      <c r="H33" s="376">
        <f t="shared" si="7"/>
        <v>1</v>
      </c>
      <c r="I33" s="376">
        <f t="shared" si="8"/>
        <v>1</v>
      </c>
    </row>
    <row r="34" spans="1:9" x14ac:dyDescent="0.2">
      <c r="A34" s="344"/>
      <c r="B34" s="353"/>
      <c r="C34" s="353"/>
      <c r="D34" s="353"/>
      <c r="E34" s="353"/>
      <c r="F34" s="353"/>
      <c r="G34" s="353"/>
      <c r="H34" s="353"/>
      <c r="I34" s="353"/>
    </row>
    <row r="35" spans="1:9" ht="15.75" x14ac:dyDescent="0.25">
      <c r="A35" s="344"/>
      <c r="B35" s="24" t="s">
        <v>134</v>
      </c>
      <c r="C35" s="353"/>
      <c r="D35" s="353"/>
      <c r="E35" s="353"/>
      <c r="F35" s="353"/>
      <c r="G35" s="353"/>
      <c r="H35" s="353"/>
      <c r="I35" s="353"/>
    </row>
    <row r="36" spans="1:9" x14ac:dyDescent="0.2">
      <c r="A36" s="455" t="s">
        <v>153</v>
      </c>
      <c r="B36" s="3" t="s">
        <v>8</v>
      </c>
      <c r="C36" s="353"/>
      <c r="D36" s="353"/>
      <c r="E36" s="353"/>
      <c r="F36" s="25"/>
      <c r="G36" s="353"/>
      <c r="H36" s="353"/>
      <c r="I36" s="353"/>
    </row>
    <row r="37" spans="1:9" x14ac:dyDescent="0.2">
      <c r="A37" s="455" t="s">
        <v>153</v>
      </c>
      <c r="B37" s="11" t="s">
        <v>135</v>
      </c>
      <c r="C37" s="102"/>
      <c r="D37" s="353"/>
      <c r="E37" s="353"/>
      <c r="F37" s="25"/>
      <c r="G37" s="353"/>
      <c r="H37" s="353"/>
      <c r="I37" s="353"/>
    </row>
    <row r="38" spans="1:9" x14ac:dyDescent="0.2">
      <c r="A38" s="455" t="s">
        <v>153</v>
      </c>
      <c r="B38" s="11" t="s">
        <v>136</v>
      </c>
      <c r="C38" s="102">
        <v>1</v>
      </c>
      <c r="D38" s="353"/>
      <c r="E38" s="353"/>
      <c r="F38" s="25"/>
      <c r="G38" s="353"/>
      <c r="H38" s="353"/>
      <c r="I38" s="353"/>
    </row>
    <row r="39" spans="1:9" x14ac:dyDescent="0.2">
      <c r="A39" s="455" t="s">
        <v>153</v>
      </c>
      <c r="B39" s="11" t="s">
        <v>137</v>
      </c>
      <c r="C39" s="102">
        <v>632</v>
      </c>
      <c r="D39" s="353"/>
      <c r="E39" s="353"/>
      <c r="F39" s="25"/>
      <c r="G39" s="353"/>
      <c r="H39" s="353"/>
      <c r="I39" s="353"/>
    </row>
    <row r="40" spans="1:9" x14ac:dyDescent="0.2">
      <c r="A40" s="455" t="s">
        <v>153</v>
      </c>
      <c r="B40" s="11" t="s">
        <v>796</v>
      </c>
      <c r="C40" s="102"/>
      <c r="D40" s="353"/>
      <c r="E40" s="353"/>
      <c r="F40" s="25"/>
      <c r="G40" s="353"/>
      <c r="H40" s="353"/>
      <c r="I40" s="353"/>
    </row>
    <row r="41" spans="1:9" x14ac:dyDescent="0.2">
      <c r="A41" s="455" t="s">
        <v>153</v>
      </c>
      <c r="B41" s="11" t="s">
        <v>138</v>
      </c>
      <c r="C41" s="102"/>
      <c r="D41" s="353"/>
      <c r="E41" s="353"/>
      <c r="F41" s="25"/>
      <c r="G41" s="353"/>
      <c r="H41" s="353"/>
      <c r="I41" s="353"/>
    </row>
    <row r="42" spans="1:9" x14ac:dyDescent="0.2">
      <c r="A42" s="455" t="s">
        <v>153</v>
      </c>
      <c r="B42" s="11" t="s">
        <v>139</v>
      </c>
      <c r="C42" s="102"/>
      <c r="D42" s="353"/>
      <c r="E42" s="353"/>
      <c r="F42" s="25"/>
      <c r="G42" s="353"/>
      <c r="H42" s="353"/>
      <c r="I42" s="353"/>
    </row>
    <row r="43" spans="1:9" ht="25.5" x14ac:dyDescent="0.2">
      <c r="A43" s="455" t="s">
        <v>153</v>
      </c>
      <c r="B43" s="287" t="s">
        <v>635</v>
      </c>
      <c r="C43" s="102"/>
      <c r="D43" s="353"/>
      <c r="E43" s="353"/>
      <c r="F43" s="25"/>
      <c r="G43" s="353"/>
      <c r="H43" s="353"/>
      <c r="I43" s="353"/>
    </row>
    <row r="44" spans="1:9" ht="25.5" x14ac:dyDescent="0.2">
      <c r="A44" s="455" t="s">
        <v>153</v>
      </c>
      <c r="B44" s="287" t="s">
        <v>636</v>
      </c>
      <c r="C44" s="102"/>
      <c r="D44" s="353"/>
      <c r="E44" s="353"/>
      <c r="F44" s="25"/>
      <c r="G44" s="353"/>
      <c r="H44" s="353"/>
      <c r="I44" s="353"/>
    </row>
    <row r="45" spans="1:9" x14ac:dyDescent="0.2">
      <c r="A45" s="455" t="s">
        <v>153</v>
      </c>
      <c r="B45" s="295" t="s">
        <v>637</v>
      </c>
      <c r="C45" s="102"/>
      <c r="D45" s="353"/>
      <c r="E45" s="353"/>
      <c r="F45" s="25"/>
      <c r="G45" s="353"/>
      <c r="H45" s="353"/>
      <c r="I45" s="353"/>
    </row>
    <row r="46" spans="1:9" x14ac:dyDescent="0.2">
      <c r="A46" s="344"/>
      <c r="B46" s="353"/>
      <c r="C46" s="353"/>
      <c r="D46" s="353"/>
      <c r="E46" s="353"/>
      <c r="F46" s="353"/>
      <c r="G46" s="353"/>
      <c r="H46" s="353"/>
      <c r="I46" s="353"/>
    </row>
    <row r="47" spans="1:9" ht="15.75" x14ac:dyDescent="0.2">
      <c r="A47" s="344"/>
      <c r="B47" s="26" t="s">
        <v>140</v>
      </c>
      <c r="C47" s="326"/>
      <c r="D47" s="326"/>
      <c r="E47" s="326"/>
      <c r="F47" s="326"/>
      <c r="G47" s="353"/>
      <c r="H47" s="353"/>
      <c r="I47" s="353"/>
    </row>
    <row r="48" spans="1:9" ht="54.75" customHeight="1" x14ac:dyDescent="0.2">
      <c r="A48" s="344"/>
      <c r="B48" s="708" t="s">
        <v>9</v>
      </c>
      <c r="C48" s="708"/>
      <c r="D48" s="708"/>
      <c r="E48" s="708"/>
      <c r="F48" s="708"/>
      <c r="G48" s="353"/>
      <c r="H48" s="353"/>
      <c r="I48" s="353"/>
    </row>
    <row r="49" spans="1:9" x14ac:dyDescent="0.2">
      <c r="A49" s="322"/>
      <c r="B49" s="326"/>
      <c r="C49" s="326"/>
      <c r="D49" s="326"/>
      <c r="E49" s="326"/>
      <c r="F49" s="326"/>
      <c r="G49" s="353"/>
      <c r="H49" s="353"/>
      <c r="I49" s="353"/>
    </row>
    <row r="50" spans="1:9" x14ac:dyDescent="0.2">
      <c r="A50" s="344"/>
      <c r="B50" s="705" t="s">
        <v>432</v>
      </c>
      <c r="C50" s="706"/>
      <c r="D50" s="324"/>
      <c r="E50" s="324"/>
      <c r="F50" s="324"/>
      <c r="G50" s="353"/>
      <c r="H50" s="353"/>
      <c r="I50" s="353"/>
    </row>
    <row r="51" spans="1:9" x14ac:dyDescent="0.2">
      <c r="A51" s="346"/>
      <c r="B51" s="200"/>
      <c r="C51" s="200"/>
      <c r="D51" s="200"/>
      <c r="E51" s="200"/>
      <c r="F51" s="200"/>
      <c r="G51" s="353"/>
      <c r="H51" s="353"/>
      <c r="I51" s="353"/>
    </row>
    <row r="52" spans="1:9" ht="42.75" customHeight="1" x14ac:dyDescent="0.2">
      <c r="A52" s="346"/>
      <c r="B52" s="707" t="s">
        <v>56</v>
      </c>
      <c r="C52" s="707"/>
      <c r="D52" s="707"/>
      <c r="E52" s="707"/>
      <c r="F52" s="200"/>
      <c r="G52" s="353"/>
      <c r="H52" s="353"/>
      <c r="I52" s="353"/>
    </row>
    <row r="53" spans="1:9" x14ac:dyDescent="0.2">
      <c r="A53" s="346"/>
      <c r="B53" s="325"/>
      <c r="C53" s="325"/>
      <c r="D53" s="325"/>
      <c r="E53" s="325"/>
      <c r="F53" s="200"/>
      <c r="G53" s="353"/>
      <c r="H53" s="353"/>
      <c r="I53" s="353"/>
    </row>
    <row r="54" spans="1:9" x14ac:dyDescent="0.2">
      <c r="A54" s="346"/>
      <c r="B54" s="202" t="s">
        <v>10</v>
      </c>
      <c r="C54" s="325"/>
      <c r="D54" s="325"/>
      <c r="E54" s="325"/>
      <c r="F54" s="200"/>
      <c r="G54" s="353"/>
      <c r="H54" s="353"/>
      <c r="I54" s="353"/>
    </row>
    <row r="55" spans="1:9" s="201" customFormat="1" ht="48" customHeight="1" x14ac:dyDescent="0.2">
      <c r="A55" s="344"/>
      <c r="B55" s="707" t="s">
        <v>57</v>
      </c>
      <c r="C55" s="708"/>
      <c r="D55" s="708"/>
      <c r="E55" s="708"/>
      <c r="F55" s="708"/>
    </row>
    <row r="56" spans="1:9" s="201" customFormat="1" ht="38.25" customHeight="1" x14ac:dyDescent="0.2">
      <c r="A56" s="456" t="s">
        <v>154</v>
      </c>
      <c r="B56" s="709" t="s">
        <v>11</v>
      </c>
      <c r="C56" s="710"/>
      <c r="D56" s="710"/>
      <c r="E56" s="711"/>
      <c r="F56" s="100">
        <v>658</v>
      </c>
    </row>
    <row r="57" spans="1:9" s="201" customFormat="1" ht="65.25" customHeight="1" x14ac:dyDescent="0.2">
      <c r="A57" s="456" t="s">
        <v>155</v>
      </c>
      <c r="B57" s="697" t="s">
        <v>12</v>
      </c>
      <c r="C57" s="698"/>
      <c r="D57" s="698"/>
      <c r="E57" s="699"/>
      <c r="F57" s="100">
        <v>1</v>
      </c>
    </row>
    <row r="58" spans="1:9" s="201" customFormat="1" ht="35.25" customHeight="1" x14ac:dyDescent="0.2">
      <c r="A58" s="456" t="s">
        <v>156</v>
      </c>
      <c r="B58" s="694" t="s">
        <v>13</v>
      </c>
      <c r="C58" s="695"/>
      <c r="D58" s="695"/>
      <c r="E58" s="696"/>
      <c r="F58" s="100">
        <f>F56-F57</f>
        <v>657</v>
      </c>
    </row>
    <row r="59" spans="1:9" ht="36" customHeight="1" x14ac:dyDescent="0.2">
      <c r="A59" s="456" t="s">
        <v>157</v>
      </c>
      <c r="B59" s="694" t="s">
        <v>15</v>
      </c>
      <c r="C59" s="695"/>
      <c r="D59" s="695"/>
      <c r="E59" s="696"/>
      <c r="F59" s="100">
        <v>381</v>
      </c>
      <c r="G59" s="353"/>
      <c r="H59" s="353"/>
      <c r="I59" s="353"/>
    </row>
    <row r="60" spans="1:9" ht="35.25" customHeight="1" x14ac:dyDescent="0.2">
      <c r="A60" s="456" t="s">
        <v>158</v>
      </c>
      <c r="B60" s="694" t="s">
        <v>16</v>
      </c>
      <c r="C60" s="695"/>
      <c r="D60" s="695"/>
      <c r="E60" s="696"/>
      <c r="F60" s="100">
        <v>60</v>
      </c>
      <c r="G60" s="353"/>
      <c r="H60" s="353"/>
      <c r="I60" s="353"/>
    </row>
    <row r="61" spans="1:9" ht="38.25" customHeight="1" x14ac:dyDescent="0.2">
      <c r="A61" s="456" t="s">
        <v>159</v>
      </c>
      <c r="B61" s="697" t="s">
        <v>17</v>
      </c>
      <c r="C61" s="698"/>
      <c r="D61" s="698"/>
      <c r="E61" s="699"/>
      <c r="F61" s="100">
        <v>11</v>
      </c>
      <c r="G61" s="353"/>
      <c r="H61" s="353"/>
      <c r="I61" s="353"/>
    </row>
    <row r="62" spans="1:9" ht="26.25" customHeight="1" x14ac:dyDescent="0.2">
      <c r="A62" s="456" t="s">
        <v>160</v>
      </c>
      <c r="B62" s="694" t="s">
        <v>433</v>
      </c>
      <c r="C62" s="695"/>
      <c r="D62" s="695"/>
      <c r="E62" s="696"/>
      <c r="F62" s="100">
        <f>SUM(F59:F61)</f>
        <v>452</v>
      </c>
      <c r="G62" s="353"/>
      <c r="H62" s="353"/>
      <c r="I62" s="353"/>
    </row>
    <row r="63" spans="1:9" ht="25.5" customHeight="1" x14ac:dyDescent="0.2">
      <c r="A63" s="456" t="s">
        <v>759</v>
      </c>
      <c r="B63" s="694" t="s">
        <v>14</v>
      </c>
      <c r="C63" s="695"/>
      <c r="D63" s="695"/>
      <c r="E63" s="696"/>
      <c r="F63" s="598">
        <f>F62/F58</f>
        <v>0.68797564687975643</v>
      </c>
      <c r="G63" s="353"/>
      <c r="H63" s="353"/>
      <c r="I63" s="353"/>
    </row>
    <row r="64" spans="1:9" ht="27.75" customHeight="1" x14ac:dyDescent="0.2">
      <c r="A64" s="457"/>
      <c r="B64" s="325"/>
      <c r="C64" s="325"/>
      <c r="D64" s="325"/>
      <c r="E64" s="325"/>
      <c r="F64" s="200"/>
      <c r="G64" s="353"/>
      <c r="H64" s="353"/>
      <c r="I64" s="353"/>
    </row>
    <row r="65" spans="1:9" ht="30.75" customHeight="1" x14ac:dyDescent="0.2">
      <c r="A65" s="457"/>
      <c r="B65" s="203" t="s">
        <v>638</v>
      </c>
      <c r="C65" s="200"/>
      <c r="D65" s="200"/>
      <c r="E65" s="200"/>
      <c r="F65" s="200"/>
      <c r="G65" s="353"/>
      <c r="H65" s="353"/>
      <c r="I65" s="353"/>
    </row>
    <row r="66" spans="1:9" ht="42" customHeight="1" x14ac:dyDescent="0.2">
      <c r="A66" s="457"/>
      <c r="B66" s="707" t="s">
        <v>58</v>
      </c>
      <c r="C66" s="708"/>
      <c r="D66" s="708"/>
      <c r="E66" s="708"/>
      <c r="F66" s="708"/>
      <c r="G66" s="353"/>
      <c r="H66" s="353"/>
      <c r="I66" s="353"/>
    </row>
    <row r="67" spans="1:9" ht="37.5" customHeight="1" x14ac:dyDescent="0.2">
      <c r="A67" s="456" t="s">
        <v>154</v>
      </c>
      <c r="B67" s="709" t="s">
        <v>639</v>
      </c>
      <c r="C67" s="710"/>
      <c r="D67" s="710"/>
      <c r="E67" s="711"/>
      <c r="F67" s="100">
        <v>664</v>
      </c>
      <c r="G67" s="353"/>
      <c r="H67" s="353"/>
      <c r="I67" s="353"/>
    </row>
    <row r="68" spans="1:9" s="201" customFormat="1" ht="57.75" customHeight="1" x14ac:dyDescent="0.2">
      <c r="A68" s="456" t="s">
        <v>155</v>
      </c>
      <c r="B68" s="697" t="s">
        <v>640</v>
      </c>
      <c r="C68" s="698"/>
      <c r="D68" s="698"/>
      <c r="E68" s="699"/>
      <c r="F68" s="100">
        <v>1</v>
      </c>
    </row>
    <row r="69" spans="1:9" s="201" customFormat="1" ht="31.5" customHeight="1" x14ac:dyDescent="0.2">
      <c r="A69" s="456" t="s">
        <v>156</v>
      </c>
      <c r="B69" s="694" t="s">
        <v>641</v>
      </c>
      <c r="C69" s="695"/>
      <c r="D69" s="695"/>
      <c r="E69" s="696"/>
      <c r="F69" s="100">
        <f>F67-F68</f>
        <v>663</v>
      </c>
    </row>
    <row r="70" spans="1:9" ht="39.75" customHeight="1" x14ac:dyDescent="0.2">
      <c r="A70" s="456" t="s">
        <v>157</v>
      </c>
      <c r="B70" s="694" t="s">
        <v>643</v>
      </c>
      <c r="C70" s="695"/>
      <c r="D70" s="695"/>
      <c r="E70" s="696"/>
      <c r="F70" s="100">
        <v>416</v>
      </c>
      <c r="G70" s="353"/>
      <c r="H70" s="353"/>
      <c r="I70" s="353"/>
    </row>
    <row r="71" spans="1:9" ht="27" customHeight="1" x14ac:dyDescent="0.2">
      <c r="A71" s="456" t="s">
        <v>158</v>
      </c>
      <c r="B71" s="694" t="s">
        <v>644</v>
      </c>
      <c r="C71" s="695"/>
      <c r="D71" s="695"/>
      <c r="E71" s="696"/>
      <c r="F71" s="100">
        <v>67</v>
      </c>
      <c r="G71" s="353"/>
      <c r="H71" s="353"/>
      <c r="I71" s="353"/>
    </row>
    <row r="72" spans="1:9" ht="41.25" customHeight="1" x14ac:dyDescent="0.2">
      <c r="A72" s="456" t="s">
        <v>159</v>
      </c>
      <c r="B72" s="697" t="s">
        <v>645</v>
      </c>
      <c r="C72" s="698"/>
      <c r="D72" s="698"/>
      <c r="E72" s="699"/>
      <c r="F72" s="100">
        <v>12</v>
      </c>
      <c r="G72" s="353"/>
      <c r="H72" s="353"/>
      <c r="I72" s="353"/>
    </row>
    <row r="73" spans="1:9" ht="26.25" customHeight="1" x14ac:dyDescent="0.2">
      <c r="A73" s="456" t="s">
        <v>160</v>
      </c>
      <c r="B73" s="694" t="s">
        <v>433</v>
      </c>
      <c r="C73" s="695"/>
      <c r="D73" s="695"/>
      <c r="E73" s="696"/>
      <c r="F73" s="100">
        <f>SUM(F70:F72)</f>
        <v>495</v>
      </c>
      <c r="G73" s="353"/>
      <c r="H73" s="353"/>
      <c r="I73" s="353"/>
    </row>
    <row r="74" spans="1:9" ht="25.5" customHeight="1" x14ac:dyDescent="0.2">
      <c r="A74" s="456" t="s">
        <v>759</v>
      </c>
      <c r="B74" s="694" t="s">
        <v>642</v>
      </c>
      <c r="C74" s="695"/>
      <c r="D74" s="695"/>
      <c r="E74" s="696"/>
      <c r="F74" s="598">
        <f>F73/F69</f>
        <v>0.74660633484162897</v>
      </c>
      <c r="G74" s="353"/>
      <c r="H74" s="353"/>
      <c r="I74" s="353"/>
    </row>
    <row r="75" spans="1:9" ht="27.75" customHeight="1" x14ac:dyDescent="0.2">
      <c r="A75" s="344"/>
      <c r="B75" s="353"/>
      <c r="C75" s="353"/>
      <c r="D75" s="353"/>
      <c r="E75" s="353"/>
      <c r="F75" s="103"/>
      <c r="G75" s="353"/>
      <c r="H75" s="353"/>
      <c r="I75" s="353"/>
    </row>
    <row r="76" spans="1:9" ht="30.75" customHeight="1" x14ac:dyDescent="0.2">
      <c r="A76" s="377"/>
      <c r="B76" s="378" t="s">
        <v>557</v>
      </c>
      <c r="C76" s="372"/>
      <c r="D76" s="372"/>
      <c r="E76" s="372"/>
      <c r="F76" s="379"/>
      <c r="G76" s="372"/>
      <c r="H76" s="372"/>
      <c r="I76" s="372"/>
    </row>
    <row r="77" spans="1:9" ht="14.25" customHeight="1" x14ac:dyDescent="0.2">
      <c r="A77" s="377"/>
      <c r="B77" s="372"/>
      <c r="C77" s="372"/>
      <c r="D77" s="372"/>
      <c r="E77" s="372"/>
      <c r="F77" s="379"/>
      <c r="G77" s="372"/>
      <c r="H77" s="372"/>
      <c r="I77" s="372"/>
    </row>
    <row r="78" spans="1:9" ht="27" customHeight="1" x14ac:dyDescent="0.2">
      <c r="A78" s="377"/>
      <c r="B78" s="700" t="s">
        <v>18</v>
      </c>
      <c r="C78" s="700"/>
      <c r="D78" s="700"/>
      <c r="E78" s="700"/>
      <c r="F78" s="379"/>
      <c r="G78" s="372"/>
      <c r="H78" s="372"/>
      <c r="I78" s="372"/>
    </row>
    <row r="79" spans="1:9" x14ac:dyDescent="0.2">
      <c r="A79" s="377"/>
      <c r="B79" s="372"/>
      <c r="C79" s="372"/>
      <c r="D79" s="372"/>
      <c r="E79" s="372"/>
      <c r="F79" s="379"/>
      <c r="G79" s="372"/>
      <c r="H79" s="372"/>
      <c r="I79" s="372"/>
    </row>
    <row r="80" spans="1:9" x14ac:dyDescent="0.2">
      <c r="A80" s="377"/>
      <c r="B80" s="380" t="s">
        <v>19</v>
      </c>
      <c r="C80" s="372"/>
      <c r="D80" s="372"/>
      <c r="E80" s="372"/>
      <c r="F80" s="379"/>
      <c r="G80" s="372"/>
      <c r="H80" s="372"/>
      <c r="I80" s="372"/>
    </row>
    <row r="81" spans="1:9" s="201" customFormat="1" ht="17.25" customHeight="1" x14ac:dyDescent="0.2">
      <c r="A81" s="381" t="s">
        <v>142</v>
      </c>
      <c r="B81" s="693" t="s">
        <v>22</v>
      </c>
      <c r="C81" s="693"/>
      <c r="D81" s="693"/>
      <c r="E81" s="693"/>
      <c r="F81" s="382"/>
      <c r="G81" s="372"/>
      <c r="H81" s="372"/>
      <c r="I81" s="372"/>
    </row>
    <row r="82" spans="1:9" s="201" customFormat="1" ht="57" customHeight="1" x14ac:dyDescent="0.2">
      <c r="A82" s="383" t="s">
        <v>434</v>
      </c>
      <c r="B82" s="693" t="s">
        <v>20</v>
      </c>
      <c r="C82" s="693"/>
      <c r="D82" s="693"/>
      <c r="E82" s="693"/>
      <c r="F82" s="382"/>
      <c r="G82" s="372"/>
      <c r="H82" s="372"/>
      <c r="I82" s="372"/>
    </row>
    <row r="83" spans="1:9" s="201" customFormat="1" ht="30.75" customHeight="1" x14ac:dyDescent="0.2">
      <c r="A83" s="383" t="s">
        <v>435</v>
      </c>
      <c r="B83" s="693" t="s">
        <v>21</v>
      </c>
      <c r="C83" s="693"/>
      <c r="D83" s="693"/>
      <c r="E83" s="693"/>
      <c r="F83" s="382">
        <f>F81-F82</f>
        <v>0</v>
      </c>
      <c r="G83" s="372"/>
      <c r="H83" s="372"/>
      <c r="I83" s="372"/>
    </row>
    <row r="84" spans="1:9" s="201" customFormat="1" ht="23.25" customHeight="1" x14ac:dyDescent="0.2">
      <c r="A84" s="383" t="s">
        <v>436</v>
      </c>
      <c r="B84" s="693" t="s">
        <v>443</v>
      </c>
      <c r="C84" s="693"/>
      <c r="D84" s="693"/>
      <c r="E84" s="693"/>
      <c r="F84" s="382"/>
      <c r="G84" s="372"/>
      <c r="H84" s="372"/>
      <c r="I84" s="372"/>
    </row>
    <row r="85" spans="1:9" s="201" customFormat="1" ht="21.75" customHeight="1" x14ac:dyDescent="0.2">
      <c r="A85" s="381" t="s">
        <v>437</v>
      </c>
      <c r="B85" s="693" t="s">
        <v>444</v>
      </c>
      <c r="C85" s="693"/>
      <c r="D85" s="693"/>
      <c r="E85" s="693"/>
      <c r="F85" s="382"/>
      <c r="G85" s="372"/>
      <c r="H85" s="372"/>
      <c r="I85" s="372"/>
    </row>
    <row r="86" spans="1:9" s="201" customFormat="1" ht="24.75" customHeight="1" x14ac:dyDescent="0.2">
      <c r="A86" s="381" t="s">
        <v>438</v>
      </c>
      <c r="B86" s="693" t="s">
        <v>445</v>
      </c>
      <c r="C86" s="693"/>
      <c r="D86" s="693"/>
      <c r="E86" s="693"/>
      <c r="F86" s="382"/>
      <c r="G86" s="372"/>
      <c r="H86" s="372"/>
      <c r="I86" s="372"/>
    </row>
    <row r="87" spans="1:9" s="201" customFormat="1" ht="30" customHeight="1" x14ac:dyDescent="0.2">
      <c r="A87" s="381" t="s">
        <v>439</v>
      </c>
      <c r="B87" s="693" t="s">
        <v>446</v>
      </c>
      <c r="C87" s="693"/>
      <c r="D87" s="693"/>
      <c r="E87" s="693"/>
      <c r="F87" s="382"/>
      <c r="G87" s="372"/>
      <c r="H87" s="372"/>
      <c r="I87" s="372"/>
    </row>
    <row r="88" spans="1:9" s="201" customFormat="1" ht="12.75" customHeight="1" x14ac:dyDescent="0.2">
      <c r="A88" s="381" t="s">
        <v>440</v>
      </c>
      <c r="B88" s="693" t="s">
        <v>447</v>
      </c>
      <c r="C88" s="693"/>
      <c r="D88" s="693"/>
      <c r="E88" s="693"/>
      <c r="F88" s="382"/>
      <c r="G88" s="372"/>
      <c r="H88" s="372"/>
      <c r="I88" s="372"/>
    </row>
    <row r="89" spans="1:9" s="201" customFormat="1" ht="12.75" customHeight="1" x14ac:dyDescent="0.2">
      <c r="A89" s="381" t="s">
        <v>441</v>
      </c>
      <c r="B89" s="693" t="s">
        <v>448</v>
      </c>
      <c r="C89" s="693"/>
      <c r="D89" s="693"/>
      <c r="E89" s="693"/>
      <c r="F89" s="382"/>
      <c r="G89" s="372"/>
      <c r="H89" s="372"/>
      <c r="I89" s="372"/>
    </row>
    <row r="90" spans="1:9" s="201" customFormat="1" ht="12.75" customHeight="1" x14ac:dyDescent="0.2">
      <c r="A90" s="381" t="s">
        <v>442</v>
      </c>
      <c r="B90" s="693" t="s">
        <v>449</v>
      </c>
      <c r="C90" s="693"/>
      <c r="D90" s="693"/>
      <c r="E90" s="693"/>
      <c r="F90" s="382"/>
      <c r="G90" s="372"/>
      <c r="H90" s="372"/>
      <c r="I90" s="372"/>
    </row>
    <row r="91" spans="1:9" s="201" customFormat="1" ht="25.5" customHeight="1" x14ac:dyDescent="0.2">
      <c r="A91" s="381"/>
      <c r="B91" s="384"/>
      <c r="C91" s="384"/>
      <c r="D91" s="384"/>
      <c r="E91" s="384"/>
      <c r="F91" s="385"/>
      <c r="G91" s="372"/>
      <c r="H91" s="372"/>
      <c r="I91" s="372"/>
    </row>
    <row r="92" spans="1:9" s="201" customFormat="1" x14ac:dyDescent="0.2">
      <c r="A92" s="377"/>
      <c r="B92" s="380" t="s">
        <v>646</v>
      </c>
      <c r="C92" s="372"/>
      <c r="D92" s="372"/>
      <c r="E92" s="372"/>
      <c r="F92" s="379"/>
      <c r="G92" s="372"/>
      <c r="H92" s="372"/>
      <c r="I92" s="372"/>
    </row>
    <row r="93" spans="1:9" s="201" customFormat="1" ht="18.75" customHeight="1" x14ac:dyDescent="0.2">
      <c r="A93" s="381" t="s">
        <v>142</v>
      </c>
      <c r="B93" s="693" t="s">
        <v>647</v>
      </c>
      <c r="C93" s="693"/>
      <c r="D93" s="693"/>
      <c r="E93" s="693"/>
      <c r="F93" s="382"/>
      <c r="G93" s="372"/>
      <c r="H93" s="372"/>
      <c r="I93" s="372"/>
    </row>
    <row r="94" spans="1:9" s="201" customFormat="1" ht="53.25" customHeight="1" x14ac:dyDescent="0.2">
      <c r="A94" s="383" t="s">
        <v>434</v>
      </c>
      <c r="B94" s="693" t="s">
        <v>648</v>
      </c>
      <c r="C94" s="693"/>
      <c r="D94" s="693"/>
      <c r="E94" s="693"/>
      <c r="F94" s="382"/>
      <c r="G94" s="372"/>
      <c r="H94" s="372"/>
      <c r="I94" s="372"/>
    </row>
    <row r="95" spans="1:9" s="201" customFormat="1" ht="30" customHeight="1" x14ac:dyDescent="0.2">
      <c r="A95" s="383" t="s">
        <v>435</v>
      </c>
      <c r="B95" s="693" t="s">
        <v>649</v>
      </c>
      <c r="C95" s="693"/>
      <c r="D95" s="693"/>
      <c r="E95" s="693"/>
      <c r="F95" s="382">
        <f>F93-F94</f>
        <v>0</v>
      </c>
      <c r="G95" s="372"/>
      <c r="H95" s="372"/>
      <c r="I95" s="372"/>
    </row>
    <row r="96" spans="1:9" s="201" customFormat="1" ht="12.75" customHeight="1" x14ac:dyDescent="0.2">
      <c r="A96" s="383" t="s">
        <v>436</v>
      </c>
      <c r="B96" s="693" t="s">
        <v>443</v>
      </c>
      <c r="C96" s="693"/>
      <c r="D96" s="693"/>
      <c r="E96" s="693"/>
      <c r="F96" s="382"/>
      <c r="G96" s="372"/>
      <c r="H96" s="372"/>
      <c r="I96" s="372"/>
    </row>
    <row r="97" spans="1:9" ht="12.75" customHeight="1" x14ac:dyDescent="0.2">
      <c r="A97" s="381" t="s">
        <v>437</v>
      </c>
      <c r="B97" s="693" t="s">
        <v>444</v>
      </c>
      <c r="C97" s="693"/>
      <c r="D97" s="693"/>
      <c r="E97" s="693"/>
      <c r="F97" s="382"/>
      <c r="G97" s="372"/>
      <c r="H97" s="372"/>
      <c r="I97" s="372"/>
    </row>
    <row r="98" spans="1:9" ht="23.25" customHeight="1" x14ac:dyDescent="0.2">
      <c r="A98" s="381" t="s">
        <v>438</v>
      </c>
      <c r="B98" s="693" t="s">
        <v>445</v>
      </c>
      <c r="C98" s="693"/>
      <c r="D98" s="693"/>
      <c r="E98" s="693"/>
      <c r="F98" s="382"/>
      <c r="G98" s="372"/>
      <c r="H98" s="372"/>
      <c r="I98" s="372"/>
    </row>
    <row r="99" spans="1:9" ht="27.75" customHeight="1" x14ac:dyDescent="0.2">
      <c r="A99" s="381" t="s">
        <v>439</v>
      </c>
      <c r="B99" s="693" t="s">
        <v>446</v>
      </c>
      <c r="C99" s="693"/>
      <c r="D99" s="693"/>
      <c r="E99" s="693"/>
      <c r="F99" s="382"/>
      <c r="G99" s="372"/>
      <c r="H99" s="372"/>
      <c r="I99" s="372"/>
    </row>
    <row r="100" spans="1:9" ht="12.75" customHeight="1" x14ac:dyDescent="0.2">
      <c r="A100" s="381" t="s">
        <v>440</v>
      </c>
      <c r="B100" s="693" t="s">
        <v>447</v>
      </c>
      <c r="C100" s="693"/>
      <c r="D100" s="693"/>
      <c r="E100" s="693"/>
      <c r="F100" s="382"/>
      <c r="G100" s="372"/>
      <c r="H100" s="372"/>
      <c r="I100" s="372"/>
    </row>
    <row r="101" spans="1:9" ht="12.75" customHeight="1" x14ac:dyDescent="0.2">
      <c r="A101" s="381" t="s">
        <v>441</v>
      </c>
      <c r="B101" s="693" t="s">
        <v>448</v>
      </c>
      <c r="C101" s="693"/>
      <c r="D101" s="693"/>
      <c r="E101" s="693"/>
      <c r="F101" s="382"/>
      <c r="G101" s="372"/>
      <c r="H101" s="372"/>
      <c r="I101" s="372"/>
    </row>
    <row r="102" spans="1:9" ht="12.75" customHeight="1" x14ac:dyDescent="0.2">
      <c r="A102" s="381" t="s">
        <v>442</v>
      </c>
      <c r="B102" s="693" t="s">
        <v>449</v>
      </c>
      <c r="C102" s="693"/>
      <c r="D102" s="693"/>
      <c r="E102" s="693"/>
      <c r="F102" s="382"/>
      <c r="G102" s="372"/>
      <c r="H102" s="372"/>
      <c r="I102" s="372"/>
    </row>
    <row r="103" spans="1:9" ht="24.75" customHeight="1" x14ac:dyDescent="0.2">
      <c r="A103" s="344"/>
      <c r="B103" s="353"/>
      <c r="C103" s="353"/>
      <c r="D103" s="353"/>
      <c r="E103" s="353"/>
      <c r="F103" s="353"/>
      <c r="G103" s="353"/>
      <c r="H103" s="353"/>
      <c r="I103" s="353"/>
    </row>
    <row r="104" spans="1:9" x14ac:dyDescent="0.2">
      <c r="A104" s="344"/>
      <c r="B104" s="3" t="s">
        <v>141</v>
      </c>
      <c r="C104" s="353"/>
      <c r="D104" s="353"/>
      <c r="E104" s="353"/>
      <c r="F104" s="353"/>
      <c r="G104" s="353"/>
      <c r="H104" s="353"/>
      <c r="I104" s="353"/>
    </row>
    <row r="105" spans="1:9" ht="78.75" customHeight="1" x14ac:dyDescent="0.2">
      <c r="A105" s="344"/>
      <c r="B105" s="685" t="s">
        <v>59</v>
      </c>
      <c r="C105" s="685"/>
      <c r="D105" s="685"/>
      <c r="E105" s="685"/>
      <c r="F105" s="685"/>
      <c r="G105" s="353"/>
      <c r="H105" s="353"/>
      <c r="I105" s="353"/>
    </row>
    <row r="106" spans="1:9" ht="59.25" customHeight="1" x14ac:dyDescent="0.2">
      <c r="A106" s="456" t="s">
        <v>450</v>
      </c>
      <c r="B106" s="692" t="s">
        <v>60</v>
      </c>
      <c r="C106" s="692"/>
      <c r="D106" s="692"/>
      <c r="E106" s="692"/>
      <c r="F106" s="633">
        <v>0.86</v>
      </c>
      <c r="H106" s="353"/>
      <c r="I106" s="353"/>
    </row>
    <row r="108" spans="1:9" x14ac:dyDescent="0.2">
      <c r="B108" s="563" t="s">
        <v>1156</v>
      </c>
      <c r="C108" s="563"/>
      <c r="D108" s="563"/>
    </row>
    <row r="109" spans="1:9" ht="65.25" customHeight="1" x14ac:dyDescent="0.2"/>
    <row r="110" spans="1:9" ht="51.75" customHeight="1" x14ac:dyDescent="0.2"/>
  </sheetData>
  <sheetProtection password="CA0F" sheet="1" objects="1" scenarios="1"/>
  <mergeCells count="63">
    <mergeCell ref="B102:E102"/>
    <mergeCell ref="B105:F105"/>
    <mergeCell ref="B106:E106"/>
    <mergeCell ref="B96:E96"/>
    <mergeCell ref="B97:E97"/>
    <mergeCell ref="B98:E98"/>
    <mergeCell ref="B99:E99"/>
    <mergeCell ref="B100:E100"/>
    <mergeCell ref="B101:E101"/>
    <mergeCell ref="B95:E95"/>
    <mergeCell ref="B82:E82"/>
    <mergeCell ref="B83:E83"/>
    <mergeCell ref="B84:E84"/>
    <mergeCell ref="B85:E85"/>
    <mergeCell ref="B86:E86"/>
    <mergeCell ref="B87:E87"/>
    <mergeCell ref="B88:E88"/>
    <mergeCell ref="B89:E89"/>
    <mergeCell ref="B90:E90"/>
    <mergeCell ref="B93:E93"/>
    <mergeCell ref="B94:E94"/>
    <mergeCell ref="B81:E81"/>
    <mergeCell ref="B63:E63"/>
    <mergeCell ref="B66:F66"/>
    <mergeCell ref="B67:E67"/>
    <mergeCell ref="B68:E68"/>
    <mergeCell ref="B69:E69"/>
    <mergeCell ref="B70:E70"/>
    <mergeCell ref="B71:E71"/>
    <mergeCell ref="B72:E72"/>
    <mergeCell ref="B73:E73"/>
    <mergeCell ref="B74:E74"/>
    <mergeCell ref="B78:E78"/>
    <mergeCell ref="B62:E62"/>
    <mergeCell ref="B33:C33"/>
    <mergeCell ref="B48:F48"/>
    <mergeCell ref="B50:C50"/>
    <mergeCell ref="B52:E52"/>
    <mergeCell ref="B55:F55"/>
    <mergeCell ref="B56:E56"/>
    <mergeCell ref="B57:E57"/>
    <mergeCell ref="B58:E58"/>
    <mergeCell ref="B59:E59"/>
    <mergeCell ref="B60:E60"/>
    <mergeCell ref="B61:E61"/>
    <mergeCell ref="B32:C32"/>
    <mergeCell ref="B20:E20"/>
    <mergeCell ref="B22:F22"/>
    <mergeCell ref="B23:C23"/>
    <mergeCell ref="B24:C24"/>
    <mergeCell ref="B25:C25"/>
    <mergeCell ref="B26:C26"/>
    <mergeCell ref="B27:C27"/>
    <mergeCell ref="B28:C28"/>
    <mergeCell ref="B29:C29"/>
    <mergeCell ref="B30:C30"/>
    <mergeCell ref="B31:C31"/>
    <mergeCell ref="B19:E19"/>
    <mergeCell ref="A1:F1"/>
    <mergeCell ref="B3:F3"/>
    <mergeCell ref="C4:D4"/>
    <mergeCell ref="E4:F4"/>
    <mergeCell ref="B18:E18"/>
  </mergeCells>
  <pageMargins left="0.75" right="0.75" top="1" bottom="1" header="0.5" footer="0.5"/>
  <pageSetup orientation="portrait" r:id="rId1"/>
  <headerFooter alignWithMargins="0">
    <oddHeader>&amp;CCommon Data Set 2010-11</oddHeader>
    <oddFooter>&amp;C&amp;A&amp;RPage &amp;P</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rgb="FF00B0F0"/>
  </sheetPr>
  <dimension ref="A1:K110"/>
  <sheetViews>
    <sheetView workbookViewId="0">
      <selection sqref="A1:F1"/>
    </sheetView>
  </sheetViews>
  <sheetFormatPr defaultRowHeight="12.75" x14ac:dyDescent="0.2"/>
  <cols>
    <col min="1" max="1" width="4.42578125" style="305" customWidth="1"/>
    <col min="2" max="2" width="27.85546875" style="318" customWidth="1"/>
    <col min="3" max="3" width="12.42578125" style="318" customWidth="1"/>
    <col min="4" max="4" width="14.7109375" style="318" customWidth="1"/>
    <col min="5" max="6" width="15.42578125" style="318" customWidth="1"/>
    <col min="7" max="16384" width="9.140625" style="318"/>
  </cols>
  <sheetData>
    <row r="1" spans="1:11" ht="18" x14ac:dyDescent="0.2">
      <c r="A1" s="895" t="s">
        <v>1109</v>
      </c>
      <c r="B1" s="895"/>
      <c r="C1" s="895"/>
      <c r="D1" s="895"/>
      <c r="E1" s="895"/>
      <c r="F1" s="895"/>
      <c r="I1" s="353"/>
      <c r="J1" s="353"/>
      <c r="K1" s="353"/>
    </row>
    <row r="2" spans="1:11" x14ac:dyDescent="0.2">
      <c r="A2" s="344"/>
      <c r="B2" s="353"/>
      <c r="C2" s="353"/>
      <c r="D2" s="353"/>
      <c r="E2" s="353"/>
      <c r="F2" s="353"/>
      <c r="G2" s="353"/>
      <c r="H2" s="353"/>
      <c r="I2" s="353"/>
    </row>
    <row r="3" spans="1:11" ht="50.25" customHeight="1" x14ac:dyDescent="0.2">
      <c r="A3" s="453" t="s">
        <v>151</v>
      </c>
      <c r="B3" s="715" t="s">
        <v>0</v>
      </c>
      <c r="C3" s="716"/>
      <c r="D3" s="716"/>
      <c r="E3" s="716"/>
      <c r="F3" s="716"/>
      <c r="G3" s="353"/>
      <c r="H3" s="353"/>
      <c r="I3" s="353"/>
    </row>
    <row r="4" spans="1:11" x14ac:dyDescent="0.2">
      <c r="A4" s="453" t="s">
        <v>151</v>
      </c>
      <c r="B4" s="328"/>
      <c r="C4" s="717" t="s">
        <v>305</v>
      </c>
      <c r="D4" s="717"/>
      <c r="E4" s="717" t="s">
        <v>306</v>
      </c>
      <c r="F4" s="717"/>
      <c r="G4" s="372" t="s">
        <v>1094</v>
      </c>
      <c r="H4" s="372" t="s">
        <v>1095</v>
      </c>
      <c r="I4" s="372" t="s">
        <v>1096</v>
      </c>
    </row>
    <row r="5" spans="1:11" x14ac:dyDescent="0.2">
      <c r="A5" s="453" t="s">
        <v>151</v>
      </c>
      <c r="B5" s="352"/>
      <c r="C5" s="330" t="s">
        <v>307</v>
      </c>
      <c r="D5" s="330" t="s">
        <v>308</v>
      </c>
      <c r="E5" s="330" t="s">
        <v>307</v>
      </c>
      <c r="F5" s="330" t="s">
        <v>308</v>
      </c>
      <c r="G5" s="353"/>
      <c r="H5" s="353"/>
      <c r="I5" s="353"/>
    </row>
    <row r="6" spans="1:11" x14ac:dyDescent="0.2">
      <c r="A6" s="453" t="s">
        <v>151</v>
      </c>
      <c r="B6" s="327" t="s">
        <v>309</v>
      </c>
      <c r="C6" s="19"/>
      <c r="D6" s="19"/>
      <c r="E6" s="19"/>
      <c r="F6" s="19"/>
      <c r="G6" s="353"/>
      <c r="H6" s="353"/>
      <c r="I6" s="353"/>
    </row>
    <row r="7" spans="1:11" ht="25.5" x14ac:dyDescent="0.2">
      <c r="A7" s="453" t="s">
        <v>151</v>
      </c>
      <c r="B7" s="20" t="s">
        <v>310</v>
      </c>
      <c r="C7" s="95">
        <v>0</v>
      </c>
      <c r="D7" s="95">
        <v>0</v>
      </c>
      <c r="E7" s="95">
        <v>9</v>
      </c>
      <c r="F7" s="95">
        <v>16</v>
      </c>
      <c r="G7" s="373">
        <f>SUM(C7:D7)</f>
        <v>0</v>
      </c>
      <c r="H7" s="373">
        <f>SUM(E7:F7)</f>
        <v>25</v>
      </c>
      <c r="I7" s="373">
        <f>SUM(C7:F7)</f>
        <v>25</v>
      </c>
    </row>
    <row r="8" spans="1:11" x14ac:dyDescent="0.2">
      <c r="A8" s="453" t="s">
        <v>151</v>
      </c>
      <c r="B8" s="329" t="s">
        <v>311</v>
      </c>
      <c r="C8" s="95">
        <v>0</v>
      </c>
      <c r="D8" s="95">
        <v>1</v>
      </c>
      <c r="E8" s="95">
        <v>17</v>
      </c>
      <c r="F8" s="95">
        <v>31</v>
      </c>
      <c r="G8" s="373">
        <f t="shared" ref="G8:G12" si="0">SUM(C8:D8)</f>
        <v>1</v>
      </c>
      <c r="H8" s="373">
        <f t="shared" ref="H8:H12" si="1">SUM(E8:F8)</f>
        <v>48</v>
      </c>
      <c r="I8" s="373">
        <f t="shared" ref="I8:I12" si="2">SUM(C8:F8)</f>
        <v>49</v>
      </c>
    </row>
    <row r="9" spans="1:11" x14ac:dyDescent="0.2">
      <c r="A9" s="453" t="s">
        <v>151</v>
      </c>
      <c r="B9" s="329" t="s">
        <v>312</v>
      </c>
      <c r="C9" s="95">
        <v>9</v>
      </c>
      <c r="D9" s="95">
        <v>23</v>
      </c>
      <c r="E9" s="95">
        <v>136</v>
      </c>
      <c r="F9" s="95">
        <v>351</v>
      </c>
      <c r="G9" s="373">
        <f t="shared" si="0"/>
        <v>32</v>
      </c>
      <c r="H9" s="373">
        <f t="shared" si="1"/>
        <v>487</v>
      </c>
      <c r="I9" s="373">
        <f t="shared" si="2"/>
        <v>519</v>
      </c>
    </row>
    <row r="10" spans="1:11" x14ac:dyDescent="0.2">
      <c r="A10" s="453" t="s">
        <v>151</v>
      </c>
      <c r="B10" s="21" t="s">
        <v>313</v>
      </c>
      <c r="C10" s="96">
        <f>SUM(C7:C9)</f>
        <v>9</v>
      </c>
      <c r="D10" s="96">
        <f>SUM(D7:D9)</f>
        <v>24</v>
      </c>
      <c r="E10" s="96">
        <f>SUM(E7:E9)</f>
        <v>162</v>
      </c>
      <c r="F10" s="96">
        <f>SUM(F7:F9)</f>
        <v>398</v>
      </c>
      <c r="G10" s="373">
        <f t="shared" si="0"/>
        <v>33</v>
      </c>
      <c r="H10" s="373">
        <f t="shared" si="1"/>
        <v>560</v>
      </c>
      <c r="I10" s="373">
        <f t="shared" si="2"/>
        <v>593</v>
      </c>
    </row>
    <row r="11" spans="1:11" ht="25.5" x14ac:dyDescent="0.2">
      <c r="A11" s="453" t="s">
        <v>151</v>
      </c>
      <c r="B11" s="20" t="s">
        <v>480</v>
      </c>
      <c r="C11" s="95">
        <v>0</v>
      </c>
      <c r="D11" s="95">
        <v>0</v>
      </c>
      <c r="E11" s="95">
        <v>1</v>
      </c>
      <c r="F11" s="95">
        <v>1</v>
      </c>
      <c r="G11" s="373">
        <f t="shared" si="0"/>
        <v>0</v>
      </c>
      <c r="H11" s="373">
        <f t="shared" si="1"/>
        <v>2</v>
      </c>
      <c r="I11" s="373">
        <f t="shared" si="2"/>
        <v>2</v>
      </c>
    </row>
    <row r="12" spans="1:11" x14ac:dyDescent="0.2">
      <c r="A12" s="453" t="s">
        <v>151</v>
      </c>
      <c r="B12" s="21" t="s">
        <v>481</v>
      </c>
      <c r="C12" s="96">
        <f>SUM(C10:C11)</f>
        <v>9</v>
      </c>
      <c r="D12" s="96">
        <f>SUM(D10:D11)</f>
        <v>24</v>
      </c>
      <c r="E12" s="96">
        <f>SUM(E10:E11)</f>
        <v>163</v>
      </c>
      <c r="F12" s="96">
        <f>SUM(F10:F11)</f>
        <v>399</v>
      </c>
      <c r="G12" s="373">
        <f t="shared" si="0"/>
        <v>33</v>
      </c>
      <c r="H12" s="373">
        <f t="shared" si="1"/>
        <v>562</v>
      </c>
      <c r="I12" s="373">
        <f t="shared" si="2"/>
        <v>595</v>
      </c>
    </row>
    <row r="13" spans="1:11" s="372" customFormat="1" x14ac:dyDescent="0.2">
      <c r="A13" s="381" t="s">
        <v>151</v>
      </c>
      <c r="B13" s="570" t="s">
        <v>883</v>
      </c>
      <c r="C13" s="579"/>
      <c r="D13" s="579"/>
      <c r="E13" s="579"/>
      <c r="F13" s="579"/>
      <c r="G13" s="373"/>
      <c r="H13" s="373"/>
      <c r="I13" s="373"/>
    </row>
    <row r="14" spans="1:11" s="372" customFormat="1" x14ac:dyDescent="0.2">
      <c r="A14" s="381" t="s">
        <v>151</v>
      </c>
      <c r="B14" s="571" t="s">
        <v>884</v>
      </c>
      <c r="C14" s="580"/>
      <c r="D14" s="580"/>
      <c r="E14" s="580"/>
      <c r="F14" s="580"/>
      <c r="G14" s="373">
        <f t="shared" ref="G14:G17" si="3">SUM(C14:D14)</f>
        <v>0</v>
      </c>
      <c r="H14" s="373">
        <f t="shared" ref="H14:H17" si="4">SUM(E14:F14)</f>
        <v>0</v>
      </c>
      <c r="I14" s="373">
        <f t="shared" ref="I14:I17" si="5">SUM(C14:F14)</f>
        <v>0</v>
      </c>
    </row>
    <row r="15" spans="1:11" s="372" customFormat="1" x14ac:dyDescent="0.2">
      <c r="A15" s="381" t="s">
        <v>151</v>
      </c>
      <c r="B15" s="571" t="s">
        <v>312</v>
      </c>
      <c r="C15" s="580"/>
      <c r="D15" s="580"/>
      <c r="E15" s="580"/>
      <c r="F15" s="580"/>
      <c r="G15" s="373">
        <f t="shared" si="3"/>
        <v>0</v>
      </c>
      <c r="H15" s="373">
        <f t="shared" si="4"/>
        <v>0</v>
      </c>
      <c r="I15" s="373">
        <f t="shared" si="5"/>
        <v>0</v>
      </c>
    </row>
    <row r="16" spans="1:11" s="372" customFormat="1" ht="25.5" x14ac:dyDescent="0.2">
      <c r="A16" s="381" t="s">
        <v>151</v>
      </c>
      <c r="B16" s="581" t="s">
        <v>885</v>
      </c>
      <c r="C16" s="580"/>
      <c r="D16" s="580"/>
      <c r="E16" s="580"/>
      <c r="F16" s="580"/>
      <c r="G16" s="373">
        <f t="shared" si="3"/>
        <v>0</v>
      </c>
      <c r="H16" s="373">
        <f t="shared" si="4"/>
        <v>0</v>
      </c>
      <c r="I16" s="373">
        <f t="shared" si="5"/>
        <v>0</v>
      </c>
    </row>
    <row r="17" spans="1:9" s="372" customFormat="1" x14ac:dyDescent="0.2">
      <c r="A17" s="381" t="s">
        <v>151</v>
      </c>
      <c r="B17" s="582" t="s">
        <v>886</v>
      </c>
      <c r="C17" s="583">
        <f>SUM(C14:C16)</f>
        <v>0</v>
      </c>
      <c r="D17" s="583">
        <f>SUM(D14:D16)</f>
        <v>0</v>
      </c>
      <c r="E17" s="583">
        <f>SUM(E14:E16)</f>
        <v>0</v>
      </c>
      <c r="F17" s="583">
        <f>SUM(F14:F16)</f>
        <v>0</v>
      </c>
      <c r="G17" s="373">
        <f t="shared" si="3"/>
        <v>0</v>
      </c>
      <c r="H17" s="373">
        <f t="shared" si="4"/>
        <v>0</v>
      </c>
      <c r="I17" s="373">
        <f t="shared" si="5"/>
        <v>0</v>
      </c>
    </row>
    <row r="18" spans="1:9" x14ac:dyDescent="0.2">
      <c r="A18" s="453" t="s">
        <v>151</v>
      </c>
      <c r="B18" s="679" t="s">
        <v>887</v>
      </c>
      <c r="C18" s="679"/>
      <c r="D18" s="679"/>
      <c r="E18" s="679"/>
      <c r="F18" s="104">
        <f>SUM(C12:F12)</f>
        <v>595</v>
      </c>
      <c r="G18" s="353"/>
      <c r="H18" s="353"/>
      <c r="I18" s="353"/>
    </row>
    <row r="19" spans="1:9" s="372" customFormat="1" x14ac:dyDescent="0.2">
      <c r="A19" s="381" t="s">
        <v>151</v>
      </c>
      <c r="B19" s="893" t="s">
        <v>634</v>
      </c>
      <c r="C19" s="893"/>
      <c r="D19" s="893"/>
      <c r="E19" s="893"/>
      <c r="F19" s="584">
        <f>SUM(C17:F17)</f>
        <v>0</v>
      </c>
    </row>
    <row r="20" spans="1:9" x14ac:dyDescent="0.2">
      <c r="A20" s="453" t="s">
        <v>151</v>
      </c>
      <c r="B20" s="719" t="s">
        <v>888</v>
      </c>
      <c r="C20" s="719"/>
      <c r="D20" s="719"/>
      <c r="E20" s="719"/>
      <c r="F20" s="106">
        <f>SUM(F18:F19)</f>
        <v>595</v>
      </c>
      <c r="G20" s="353"/>
      <c r="H20" s="353"/>
      <c r="I20" s="353"/>
    </row>
    <row r="21" spans="1:9" x14ac:dyDescent="0.2">
      <c r="A21" s="454"/>
      <c r="B21" s="353"/>
      <c r="C21" s="353"/>
      <c r="D21" s="353"/>
      <c r="E21" s="353"/>
      <c r="F21" s="353"/>
      <c r="G21" s="353"/>
      <c r="H21" s="353"/>
      <c r="I21" s="353"/>
    </row>
    <row r="22" spans="1:9" ht="82.5" customHeight="1" x14ac:dyDescent="0.2">
      <c r="A22" s="453" t="s">
        <v>152</v>
      </c>
      <c r="B22" s="720" t="s">
        <v>1</v>
      </c>
      <c r="C22" s="721"/>
      <c r="D22" s="721"/>
      <c r="E22" s="721"/>
      <c r="F22" s="721"/>
      <c r="G22" s="353"/>
      <c r="H22" s="353"/>
      <c r="I22" s="353"/>
    </row>
    <row r="23" spans="1:9" ht="78.75" x14ac:dyDescent="0.2">
      <c r="A23" s="453" t="s">
        <v>152</v>
      </c>
      <c r="B23" s="722"/>
      <c r="C23" s="722"/>
      <c r="D23" s="137" t="s">
        <v>889</v>
      </c>
      <c r="E23" s="137" t="s">
        <v>474</v>
      </c>
      <c r="F23" s="466" t="s">
        <v>150</v>
      </c>
      <c r="G23" s="374" t="s">
        <v>889</v>
      </c>
      <c r="H23" s="375" t="s">
        <v>474</v>
      </c>
      <c r="I23" s="375" t="s">
        <v>150</v>
      </c>
    </row>
    <row r="24" spans="1:9" x14ac:dyDescent="0.2">
      <c r="A24" s="453" t="s">
        <v>152</v>
      </c>
      <c r="B24" s="723" t="s">
        <v>890</v>
      </c>
      <c r="C24" s="723"/>
      <c r="D24" s="100">
        <v>0</v>
      </c>
      <c r="E24" s="100">
        <v>3</v>
      </c>
      <c r="F24" s="462">
        <v>3</v>
      </c>
      <c r="G24" s="376">
        <f t="shared" ref="G24:G33" si="6">D24/$D$33</f>
        <v>0</v>
      </c>
      <c r="H24" s="376">
        <f t="shared" ref="H24:H33" si="7">E24/$E$33</f>
        <v>5.0590219224283303E-3</v>
      </c>
      <c r="I24" s="376">
        <f t="shared" ref="I24:I33" si="8">F24/$F$33</f>
        <v>5.0420168067226894E-3</v>
      </c>
    </row>
    <row r="25" spans="1:9" x14ac:dyDescent="0.2">
      <c r="A25" s="453" t="s">
        <v>152</v>
      </c>
      <c r="B25" s="712" t="s">
        <v>131</v>
      </c>
      <c r="C25" s="713"/>
      <c r="D25" s="100">
        <v>1</v>
      </c>
      <c r="E25" s="100">
        <v>5</v>
      </c>
      <c r="F25" s="462">
        <v>5</v>
      </c>
      <c r="G25" s="376">
        <f t="shared" si="6"/>
        <v>0.04</v>
      </c>
      <c r="H25" s="376">
        <f t="shared" si="7"/>
        <v>8.4317032040472171E-3</v>
      </c>
      <c r="I25" s="376">
        <f t="shared" si="8"/>
        <v>8.4033613445378148E-3</v>
      </c>
    </row>
    <row r="26" spans="1:9" x14ac:dyDescent="0.2">
      <c r="A26" s="453" t="s">
        <v>152</v>
      </c>
      <c r="B26" s="703" t="s">
        <v>2</v>
      </c>
      <c r="C26" s="703"/>
      <c r="D26" s="100">
        <v>1</v>
      </c>
      <c r="E26" s="100">
        <v>47</v>
      </c>
      <c r="F26" s="462">
        <v>47</v>
      </c>
      <c r="G26" s="376">
        <f t="shared" si="6"/>
        <v>0.04</v>
      </c>
      <c r="H26" s="376">
        <f t="shared" si="7"/>
        <v>7.9258010118043842E-2</v>
      </c>
      <c r="I26" s="376">
        <f t="shared" si="8"/>
        <v>7.8991596638655459E-2</v>
      </c>
    </row>
    <row r="27" spans="1:9" x14ac:dyDescent="0.2">
      <c r="A27" s="453" t="s">
        <v>152</v>
      </c>
      <c r="B27" s="714" t="s">
        <v>132</v>
      </c>
      <c r="C27" s="713"/>
      <c r="D27" s="100">
        <v>14</v>
      </c>
      <c r="E27" s="100">
        <v>175</v>
      </c>
      <c r="F27" s="462">
        <v>176</v>
      </c>
      <c r="G27" s="376">
        <f t="shared" si="6"/>
        <v>0.56000000000000005</v>
      </c>
      <c r="H27" s="376">
        <f t="shared" si="7"/>
        <v>0.2951096121416526</v>
      </c>
      <c r="I27" s="376">
        <f t="shared" si="8"/>
        <v>0.2957983193277311</v>
      </c>
    </row>
    <row r="28" spans="1:9" ht="15" customHeight="1" x14ac:dyDescent="0.2">
      <c r="A28" s="453" t="s">
        <v>152</v>
      </c>
      <c r="B28" s="703" t="s">
        <v>3</v>
      </c>
      <c r="C28" s="703"/>
      <c r="D28" s="100">
        <v>0</v>
      </c>
      <c r="E28" s="100">
        <v>0</v>
      </c>
      <c r="F28" s="462">
        <v>0</v>
      </c>
      <c r="G28" s="376">
        <f t="shared" si="6"/>
        <v>0</v>
      </c>
      <c r="H28" s="376">
        <f t="shared" si="7"/>
        <v>0</v>
      </c>
      <c r="I28" s="376">
        <f t="shared" si="8"/>
        <v>0</v>
      </c>
    </row>
    <row r="29" spans="1:9" x14ac:dyDescent="0.2">
      <c r="A29" s="453" t="s">
        <v>152</v>
      </c>
      <c r="B29" s="703" t="s">
        <v>4</v>
      </c>
      <c r="C29" s="703"/>
      <c r="D29" s="100">
        <v>1</v>
      </c>
      <c r="E29" s="100">
        <v>6</v>
      </c>
      <c r="F29" s="462">
        <v>6</v>
      </c>
      <c r="G29" s="376">
        <f t="shared" si="6"/>
        <v>0.04</v>
      </c>
      <c r="H29" s="376">
        <f t="shared" si="7"/>
        <v>1.0118043844856661E-2</v>
      </c>
      <c r="I29" s="376">
        <f t="shared" si="8"/>
        <v>1.0084033613445379E-2</v>
      </c>
    </row>
    <row r="30" spans="1:9" ht="26.25" customHeight="1" x14ac:dyDescent="0.2">
      <c r="A30" s="453" t="s">
        <v>152</v>
      </c>
      <c r="B30" s="701" t="s">
        <v>5</v>
      </c>
      <c r="C30" s="702"/>
      <c r="D30" s="100">
        <v>0</v>
      </c>
      <c r="E30" s="100">
        <v>1</v>
      </c>
      <c r="F30" s="462">
        <v>1</v>
      </c>
      <c r="G30" s="376">
        <f t="shared" si="6"/>
        <v>0</v>
      </c>
      <c r="H30" s="376">
        <f t="shared" si="7"/>
        <v>1.6863406408094434E-3</v>
      </c>
      <c r="I30" s="376">
        <f t="shared" si="8"/>
        <v>1.6806722689075631E-3</v>
      </c>
    </row>
    <row r="31" spans="1:9" x14ac:dyDescent="0.2">
      <c r="A31" s="453" t="s">
        <v>152</v>
      </c>
      <c r="B31" s="703" t="s">
        <v>6</v>
      </c>
      <c r="C31" s="703"/>
      <c r="D31" s="100">
        <v>0</v>
      </c>
      <c r="E31" s="100">
        <v>5</v>
      </c>
      <c r="F31" s="462">
        <v>5</v>
      </c>
      <c r="G31" s="376">
        <f t="shared" si="6"/>
        <v>0</v>
      </c>
      <c r="H31" s="376">
        <f t="shared" si="7"/>
        <v>8.4317032040472171E-3</v>
      </c>
      <c r="I31" s="376">
        <f t="shared" si="8"/>
        <v>8.4033613445378148E-3</v>
      </c>
    </row>
    <row r="32" spans="1:9" x14ac:dyDescent="0.2">
      <c r="A32" s="453" t="s">
        <v>152</v>
      </c>
      <c r="B32" s="703" t="s">
        <v>7</v>
      </c>
      <c r="C32" s="703"/>
      <c r="D32" s="100">
        <v>8</v>
      </c>
      <c r="E32" s="100">
        <v>351</v>
      </c>
      <c r="F32" s="462">
        <v>352</v>
      </c>
      <c r="G32" s="376">
        <f t="shared" si="6"/>
        <v>0.32</v>
      </c>
      <c r="H32" s="376">
        <f t="shared" si="7"/>
        <v>0.59190556492411472</v>
      </c>
      <c r="I32" s="376">
        <f t="shared" si="8"/>
        <v>0.59159663865546219</v>
      </c>
    </row>
    <row r="33" spans="1:9" x14ac:dyDescent="0.2">
      <c r="A33" s="453" t="s">
        <v>152</v>
      </c>
      <c r="B33" s="704" t="s">
        <v>133</v>
      </c>
      <c r="C33" s="704"/>
      <c r="D33" s="101">
        <f>SUM(D24:D32)</f>
        <v>25</v>
      </c>
      <c r="E33" s="101">
        <f>SUM(E24:E32)</f>
        <v>593</v>
      </c>
      <c r="F33" s="467">
        <f>SUM(F24:F32)</f>
        <v>595</v>
      </c>
      <c r="G33" s="376">
        <f t="shared" si="6"/>
        <v>1</v>
      </c>
      <c r="H33" s="376">
        <f t="shared" si="7"/>
        <v>1</v>
      </c>
      <c r="I33" s="376">
        <f t="shared" si="8"/>
        <v>1</v>
      </c>
    </row>
    <row r="34" spans="1:9" x14ac:dyDescent="0.2">
      <c r="A34" s="344"/>
      <c r="B34" s="353"/>
      <c r="C34" s="353"/>
      <c r="D34" s="353"/>
      <c r="E34" s="353"/>
      <c r="F34" s="353"/>
      <c r="G34" s="353"/>
      <c r="H34" s="353"/>
      <c r="I34" s="353"/>
    </row>
    <row r="35" spans="1:9" ht="15.75" x14ac:dyDescent="0.25">
      <c r="A35" s="344"/>
      <c r="B35" s="24" t="s">
        <v>134</v>
      </c>
      <c r="C35" s="353"/>
      <c r="D35" s="353"/>
      <c r="E35" s="353"/>
      <c r="F35" s="353"/>
      <c r="G35" s="353"/>
      <c r="H35" s="353"/>
      <c r="I35" s="353"/>
    </row>
    <row r="36" spans="1:9" x14ac:dyDescent="0.2">
      <c r="A36" s="455" t="s">
        <v>153</v>
      </c>
      <c r="B36" s="3" t="s">
        <v>8</v>
      </c>
      <c r="C36" s="353"/>
      <c r="D36" s="353"/>
      <c r="E36" s="353"/>
      <c r="F36" s="25"/>
      <c r="G36" s="353"/>
      <c r="H36" s="353"/>
      <c r="I36" s="353"/>
    </row>
    <row r="37" spans="1:9" x14ac:dyDescent="0.2">
      <c r="A37" s="455" t="s">
        <v>153</v>
      </c>
      <c r="B37" s="11" t="s">
        <v>135</v>
      </c>
      <c r="C37" s="102"/>
      <c r="D37" s="353"/>
      <c r="E37" s="353"/>
      <c r="F37" s="25"/>
      <c r="G37" s="353"/>
      <c r="H37" s="353"/>
      <c r="I37" s="353"/>
    </row>
    <row r="38" spans="1:9" x14ac:dyDescent="0.2">
      <c r="A38" s="455" t="s">
        <v>153</v>
      </c>
      <c r="B38" s="11" t="s">
        <v>136</v>
      </c>
      <c r="C38" s="102">
        <v>16</v>
      </c>
      <c r="D38" s="353"/>
      <c r="E38" s="353"/>
      <c r="F38" s="25"/>
      <c r="G38" s="353"/>
      <c r="H38" s="353"/>
      <c r="I38" s="353"/>
    </row>
    <row r="39" spans="1:9" x14ac:dyDescent="0.2">
      <c r="A39" s="455" t="s">
        <v>153</v>
      </c>
      <c r="B39" s="11" t="s">
        <v>137</v>
      </c>
      <c r="C39" s="102">
        <v>209</v>
      </c>
      <c r="D39" s="353"/>
      <c r="E39" s="353"/>
      <c r="F39" s="25"/>
      <c r="G39" s="353"/>
      <c r="H39" s="353"/>
      <c r="I39" s="353"/>
    </row>
    <row r="40" spans="1:9" x14ac:dyDescent="0.2">
      <c r="A40" s="455" t="s">
        <v>153</v>
      </c>
      <c r="B40" s="11" t="s">
        <v>796</v>
      </c>
      <c r="C40" s="102">
        <v>2</v>
      </c>
      <c r="D40" s="353"/>
      <c r="E40" s="353"/>
      <c r="F40" s="25"/>
      <c r="G40" s="353"/>
      <c r="H40" s="353"/>
      <c r="I40" s="353"/>
    </row>
    <row r="41" spans="1:9" x14ac:dyDescent="0.2">
      <c r="A41" s="455" t="s">
        <v>153</v>
      </c>
      <c r="B41" s="11" t="s">
        <v>138</v>
      </c>
      <c r="C41" s="102"/>
      <c r="D41" s="353"/>
      <c r="E41" s="353"/>
      <c r="F41" s="25"/>
      <c r="G41" s="353"/>
      <c r="H41" s="353"/>
      <c r="I41" s="353"/>
    </row>
    <row r="42" spans="1:9" x14ac:dyDescent="0.2">
      <c r="A42" s="455" t="s">
        <v>153</v>
      </c>
      <c r="B42" s="11" t="s">
        <v>139</v>
      </c>
      <c r="C42" s="102"/>
      <c r="D42" s="353"/>
      <c r="E42" s="353"/>
      <c r="F42" s="25"/>
      <c r="G42" s="353"/>
      <c r="H42" s="353"/>
      <c r="I42" s="353"/>
    </row>
    <row r="43" spans="1:9" ht="25.5" x14ac:dyDescent="0.2">
      <c r="A43" s="455" t="s">
        <v>153</v>
      </c>
      <c r="B43" s="287" t="s">
        <v>635</v>
      </c>
      <c r="C43" s="102"/>
      <c r="D43" s="353"/>
      <c r="E43" s="353"/>
      <c r="F43" s="25"/>
      <c r="G43" s="353"/>
      <c r="H43" s="353"/>
      <c r="I43" s="353"/>
    </row>
    <row r="44" spans="1:9" ht="25.5" x14ac:dyDescent="0.2">
      <c r="A44" s="455" t="s">
        <v>153</v>
      </c>
      <c r="B44" s="287" t="s">
        <v>636</v>
      </c>
      <c r="C44" s="102"/>
      <c r="D44" s="353"/>
      <c r="E44" s="353"/>
      <c r="F44" s="25"/>
      <c r="G44" s="353"/>
      <c r="H44" s="353"/>
      <c r="I44" s="353"/>
    </row>
    <row r="45" spans="1:9" x14ac:dyDescent="0.2">
      <c r="A45" s="455" t="s">
        <v>153</v>
      </c>
      <c r="B45" s="295" t="s">
        <v>637</v>
      </c>
      <c r="C45" s="102"/>
      <c r="D45" s="353"/>
      <c r="E45" s="353"/>
      <c r="F45" s="25"/>
      <c r="G45" s="353"/>
      <c r="H45" s="353"/>
      <c r="I45" s="353"/>
    </row>
    <row r="46" spans="1:9" x14ac:dyDescent="0.2">
      <c r="A46" s="344"/>
      <c r="B46" s="353"/>
      <c r="C46" s="353"/>
      <c r="D46" s="353"/>
      <c r="E46" s="353"/>
      <c r="F46" s="353"/>
      <c r="G46" s="353"/>
      <c r="H46" s="353"/>
      <c r="I46" s="353"/>
    </row>
    <row r="47" spans="1:9" s="372" customFormat="1" ht="15.75" x14ac:dyDescent="0.2">
      <c r="A47" s="377"/>
      <c r="B47" s="458" t="s">
        <v>140</v>
      </c>
      <c r="C47" s="459"/>
      <c r="D47" s="459"/>
      <c r="E47" s="459"/>
      <c r="F47" s="459"/>
    </row>
    <row r="48" spans="1:9" s="372" customFormat="1" ht="54.75" customHeight="1" x14ac:dyDescent="0.2">
      <c r="A48" s="377"/>
      <c r="B48" s="897" t="s">
        <v>9</v>
      </c>
      <c r="C48" s="897"/>
      <c r="D48" s="897"/>
      <c r="E48" s="897"/>
      <c r="F48" s="897"/>
    </row>
    <row r="49" spans="1:6" s="372" customFormat="1" x14ac:dyDescent="0.2">
      <c r="A49" s="417"/>
      <c r="B49" s="459"/>
      <c r="C49" s="459"/>
      <c r="D49" s="459"/>
      <c r="E49" s="459"/>
      <c r="F49" s="459"/>
    </row>
    <row r="50" spans="1:6" s="372" customFormat="1" x14ac:dyDescent="0.2">
      <c r="A50" s="377"/>
      <c r="B50" s="898" t="s">
        <v>432</v>
      </c>
      <c r="C50" s="899"/>
      <c r="D50" s="460"/>
      <c r="E50" s="460"/>
      <c r="F50" s="460"/>
    </row>
    <row r="51" spans="1:6" s="372" customFormat="1" x14ac:dyDescent="0.2">
      <c r="A51" s="377"/>
      <c r="B51" s="460"/>
      <c r="C51" s="460"/>
      <c r="D51" s="460"/>
      <c r="E51" s="460"/>
      <c r="F51" s="460"/>
    </row>
    <row r="52" spans="1:6" s="372" customFormat="1" ht="42.75" customHeight="1" x14ac:dyDescent="0.2">
      <c r="A52" s="377"/>
      <c r="B52" s="897" t="s">
        <v>56</v>
      </c>
      <c r="C52" s="897"/>
      <c r="D52" s="897"/>
      <c r="E52" s="897"/>
      <c r="F52" s="460"/>
    </row>
    <row r="53" spans="1:6" s="372" customFormat="1" x14ac:dyDescent="0.2">
      <c r="A53" s="377"/>
      <c r="B53" s="459"/>
      <c r="C53" s="459"/>
      <c r="D53" s="459"/>
      <c r="E53" s="459"/>
      <c r="F53" s="460"/>
    </row>
    <row r="54" spans="1:6" s="372" customFormat="1" x14ac:dyDescent="0.2">
      <c r="A54" s="377"/>
      <c r="B54" s="461" t="s">
        <v>10</v>
      </c>
      <c r="C54" s="459"/>
      <c r="D54" s="459"/>
      <c r="E54" s="459"/>
      <c r="F54" s="460"/>
    </row>
    <row r="55" spans="1:6" s="372" customFormat="1" ht="48" customHeight="1" x14ac:dyDescent="0.2">
      <c r="A55" s="377"/>
      <c r="B55" s="897" t="s">
        <v>57</v>
      </c>
      <c r="C55" s="897"/>
      <c r="D55" s="897"/>
      <c r="E55" s="897"/>
      <c r="F55" s="897"/>
    </row>
    <row r="56" spans="1:6" s="372" customFormat="1" ht="38.25" customHeight="1" x14ac:dyDescent="0.2">
      <c r="A56" s="381" t="s">
        <v>154</v>
      </c>
      <c r="B56" s="900" t="s">
        <v>11</v>
      </c>
      <c r="C56" s="901"/>
      <c r="D56" s="901"/>
      <c r="E56" s="900"/>
      <c r="F56" s="462"/>
    </row>
    <row r="57" spans="1:6" s="372" customFormat="1" ht="65.25" customHeight="1" x14ac:dyDescent="0.2">
      <c r="A57" s="381" t="s">
        <v>155</v>
      </c>
      <c r="B57" s="902" t="s">
        <v>12</v>
      </c>
      <c r="C57" s="903"/>
      <c r="D57" s="903"/>
      <c r="E57" s="904"/>
      <c r="F57" s="462"/>
    </row>
    <row r="58" spans="1:6" s="372" customFormat="1" ht="35.25" customHeight="1" x14ac:dyDescent="0.2">
      <c r="A58" s="381" t="s">
        <v>156</v>
      </c>
      <c r="B58" s="823" t="s">
        <v>13</v>
      </c>
      <c r="C58" s="896"/>
      <c r="D58" s="896"/>
      <c r="E58" s="824"/>
      <c r="F58" s="462">
        <f>F56-F57</f>
        <v>0</v>
      </c>
    </row>
    <row r="59" spans="1:6" s="372" customFormat="1" ht="36" customHeight="1" x14ac:dyDescent="0.2">
      <c r="A59" s="381" t="s">
        <v>157</v>
      </c>
      <c r="B59" s="823" t="s">
        <v>15</v>
      </c>
      <c r="C59" s="896"/>
      <c r="D59" s="896"/>
      <c r="E59" s="824"/>
      <c r="F59" s="462"/>
    </row>
    <row r="60" spans="1:6" s="372" customFormat="1" ht="35.25" customHeight="1" x14ac:dyDescent="0.2">
      <c r="A60" s="381" t="s">
        <v>158</v>
      </c>
      <c r="B60" s="823" t="s">
        <v>16</v>
      </c>
      <c r="C60" s="896"/>
      <c r="D60" s="896"/>
      <c r="E60" s="824"/>
      <c r="F60" s="462"/>
    </row>
    <row r="61" spans="1:6" s="372" customFormat="1" ht="38.25" customHeight="1" x14ac:dyDescent="0.2">
      <c r="A61" s="381" t="s">
        <v>159</v>
      </c>
      <c r="B61" s="902" t="s">
        <v>17</v>
      </c>
      <c r="C61" s="903"/>
      <c r="D61" s="903"/>
      <c r="E61" s="904"/>
      <c r="F61" s="462"/>
    </row>
    <row r="62" spans="1:6" s="372" customFormat="1" ht="26.25" customHeight="1" x14ac:dyDescent="0.2">
      <c r="A62" s="381" t="s">
        <v>160</v>
      </c>
      <c r="B62" s="823" t="s">
        <v>433</v>
      </c>
      <c r="C62" s="896"/>
      <c r="D62" s="896"/>
      <c r="E62" s="824"/>
      <c r="F62" s="462">
        <f>SUM(F59:F61)</f>
        <v>0</v>
      </c>
    </row>
    <row r="63" spans="1:6" s="372" customFormat="1" ht="25.5" customHeight="1" x14ac:dyDescent="0.2">
      <c r="A63" s="381" t="s">
        <v>759</v>
      </c>
      <c r="B63" s="823" t="s">
        <v>14</v>
      </c>
      <c r="C63" s="896"/>
      <c r="D63" s="896"/>
      <c r="E63" s="824"/>
      <c r="F63" s="463" t="e">
        <f>F62/F58</f>
        <v>#DIV/0!</v>
      </c>
    </row>
    <row r="64" spans="1:6" s="372" customFormat="1" ht="27.75" customHeight="1" x14ac:dyDescent="0.2">
      <c r="A64" s="377"/>
      <c r="B64" s="459"/>
      <c r="C64" s="459"/>
      <c r="D64" s="459"/>
      <c r="E64" s="459"/>
      <c r="F64" s="460"/>
    </row>
    <row r="65" spans="1:6" s="372" customFormat="1" ht="30.75" customHeight="1" x14ac:dyDescent="0.2">
      <c r="A65" s="377"/>
      <c r="B65" s="464" t="s">
        <v>638</v>
      </c>
      <c r="C65" s="460"/>
      <c r="D65" s="460"/>
      <c r="E65" s="460"/>
      <c r="F65" s="460"/>
    </row>
    <row r="66" spans="1:6" s="372" customFormat="1" ht="42" customHeight="1" x14ac:dyDescent="0.2">
      <c r="A66" s="377"/>
      <c r="B66" s="897" t="s">
        <v>58</v>
      </c>
      <c r="C66" s="897"/>
      <c r="D66" s="897"/>
      <c r="E66" s="897"/>
      <c r="F66" s="897"/>
    </row>
    <row r="67" spans="1:6" s="372" customFormat="1" ht="37.5" customHeight="1" x14ac:dyDescent="0.2">
      <c r="A67" s="381" t="s">
        <v>154</v>
      </c>
      <c r="B67" s="900" t="s">
        <v>639</v>
      </c>
      <c r="C67" s="901"/>
      <c r="D67" s="901"/>
      <c r="E67" s="900"/>
      <c r="F67" s="462"/>
    </row>
    <row r="68" spans="1:6" s="372" customFormat="1" ht="57.75" customHeight="1" x14ac:dyDescent="0.2">
      <c r="A68" s="381" t="s">
        <v>155</v>
      </c>
      <c r="B68" s="902" t="s">
        <v>640</v>
      </c>
      <c r="C68" s="903"/>
      <c r="D68" s="903"/>
      <c r="E68" s="904"/>
      <c r="F68" s="462"/>
    </row>
    <row r="69" spans="1:6" s="372" customFormat="1" ht="31.5" customHeight="1" x14ac:dyDescent="0.2">
      <c r="A69" s="381" t="s">
        <v>156</v>
      </c>
      <c r="B69" s="823" t="s">
        <v>641</v>
      </c>
      <c r="C69" s="896"/>
      <c r="D69" s="896"/>
      <c r="E69" s="824"/>
      <c r="F69" s="462">
        <f>F67-F68</f>
        <v>0</v>
      </c>
    </row>
    <row r="70" spans="1:6" s="372" customFormat="1" ht="39.75" customHeight="1" x14ac:dyDescent="0.2">
      <c r="A70" s="381" t="s">
        <v>157</v>
      </c>
      <c r="B70" s="823" t="s">
        <v>643</v>
      </c>
      <c r="C70" s="896"/>
      <c r="D70" s="896"/>
      <c r="E70" s="824"/>
      <c r="F70" s="462"/>
    </row>
    <row r="71" spans="1:6" s="372" customFormat="1" ht="27" customHeight="1" x14ac:dyDescent="0.2">
      <c r="A71" s="381" t="s">
        <v>158</v>
      </c>
      <c r="B71" s="823" t="s">
        <v>644</v>
      </c>
      <c r="C71" s="896"/>
      <c r="D71" s="896"/>
      <c r="E71" s="824"/>
      <c r="F71" s="462"/>
    </row>
    <row r="72" spans="1:6" s="372" customFormat="1" ht="41.25" customHeight="1" x14ac:dyDescent="0.2">
      <c r="A72" s="381" t="s">
        <v>159</v>
      </c>
      <c r="B72" s="902" t="s">
        <v>645</v>
      </c>
      <c r="C72" s="903"/>
      <c r="D72" s="903"/>
      <c r="E72" s="904"/>
      <c r="F72" s="462"/>
    </row>
    <row r="73" spans="1:6" s="372" customFormat="1" ht="26.25" customHeight="1" x14ac:dyDescent="0.2">
      <c r="A73" s="381" t="s">
        <v>160</v>
      </c>
      <c r="B73" s="823" t="s">
        <v>433</v>
      </c>
      <c r="C73" s="896"/>
      <c r="D73" s="896"/>
      <c r="E73" s="824"/>
      <c r="F73" s="462">
        <f>SUM(F70:F72)</f>
        <v>0</v>
      </c>
    </row>
    <row r="74" spans="1:6" s="372" customFormat="1" ht="25.5" customHeight="1" x14ac:dyDescent="0.2">
      <c r="A74" s="381" t="s">
        <v>759</v>
      </c>
      <c r="B74" s="823" t="s">
        <v>642</v>
      </c>
      <c r="C74" s="896"/>
      <c r="D74" s="896"/>
      <c r="E74" s="824"/>
      <c r="F74" s="463" t="e">
        <f>F73/F69</f>
        <v>#DIV/0!</v>
      </c>
    </row>
    <row r="75" spans="1:6" s="372" customFormat="1" ht="27.75" customHeight="1" x14ac:dyDescent="0.2">
      <c r="A75" s="377"/>
      <c r="F75" s="379"/>
    </row>
    <row r="76" spans="1:6" s="372" customFormat="1" ht="30.75" customHeight="1" x14ac:dyDescent="0.2">
      <c r="A76" s="377"/>
      <c r="B76" s="378" t="s">
        <v>557</v>
      </c>
      <c r="F76" s="379"/>
    </row>
    <row r="77" spans="1:6" s="372" customFormat="1" ht="14.25" customHeight="1" x14ac:dyDescent="0.2">
      <c r="A77" s="377"/>
      <c r="F77" s="379"/>
    </row>
    <row r="78" spans="1:6" s="372" customFormat="1" ht="27" customHeight="1" x14ac:dyDescent="0.2">
      <c r="A78" s="377"/>
      <c r="B78" s="700" t="s">
        <v>18</v>
      </c>
      <c r="C78" s="700"/>
      <c r="D78" s="700"/>
      <c r="E78" s="700"/>
      <c r="F78" s="379"/>
    </row>
    <row r="79" spans="1:6" s="372" customFormat="1" x14ac:dyDescent="0.2">
      <c r="A79" s="377"/>
      <c r="F79" s="379"/>
    </row>
    <row r="80" spans="1:6" s="372" customFormat="1" x14ac:dyDescent="0.2">
      <c r="A80" s="377"/>
      <c r="B80" s="380" t="s">
        <v>19</v>
      </c>
      <c r="F80" s="379"/>
    </row>
    <row r="81" spans="1:6" s="372" customFormat="1" ht="17.25" customHeight="1" x14ac:dyDescent="0.2">
      <c r="A81" s="381" t="s">
        <v>142</v>
      </c>
      <c r="B81" s="693" t="s">
        <v>22</v>
      </c>
      <c r="C81" s="693"/>
      <c r="D81" s="693"/>
      <c r="E81" s="693"/>
      <c r="F81" s="382"/>
    </row>
    <row r="82" spans="1:6" s="372" customFormat="1" ht="57" customHeight="1" x14ac:dyDescent="0.2">
      <c r="A82" s="383" t="s">
        <v>434</v>
      </c>
      <c r="B82" s="693" t="s">
        <v>20</v>
      </c>
      <c r="C82" s="693"/>
      <c r="D82" s="693"/>
      <c r="E82" s="693"/>
      <c r="F82" s="382"/>
    </row>
    <row r="83" spans="1:6" s="372" customFormat="1" ht="30.75" customHeight="1" x14ac:dyDescent="0.2">
      <c r="A83" s="383" t="s">
        <v>435</v>
      </c>
      <c r="B83" s="693" t="s">
        <v>21</v>
      </c>
      <c r="C83" s="693"/>
      <c r="D83" s="693"/>
      <c r="E83" s="693"/>
      <c r="F83" s="382">
        <f>F81-F82</f>
        <v>0</v>
      </c>
    </row>
    <row r="84" spans="1:6" s="372" customFormat="1" ht="23.25" customHeight="1" x14ac:dyDescent="0.2">
      <c r="A84" s="383" t="s">
        <v>436</v>
      </c>
      <c r="B84" s="693" t="s">
        <v>443</v>
      </c>
      <c r="C84" s="693"/>
      <c r="D84" s="693"/>
      <c r="E84" s="693"/>
      <c r="F84" s="382"/>
    </row>
    <row r="85" spans="1:6" s="372" customFormat="1" ht="21.75" customHeight="1" x14ac:dyDescent="0.2">
      <c r="A85" s="381" t="s">
        <v>437</v>
      </c>
      <c r="B85" s="693" t="s">
        <v>444</v>
      </c>
      <c r="C85" s="693"/>
      <c r="D85" s="693"/>
      <c r="E85" s="693"/>
      <c r="F85" s="382"/>
    </row>
    <row r="86" spans="1:6" s="372" customFormat="1" ht="24.75" customHeight="1" x14ac:dyDescent="0.2">
      <c r="A86" s="381" t="s">
        <v>438</v>
      </c>
      <c r="B86" s="693" t="s">
        <v>445</v>
      </c>
      <c r="C86" s="693"/>
      <c r="D86" s="693"/>
      <c r="E86" s="693"/>
      <c r="F86" s="382"/>
    </row>
    <row r="87" spans="1:6" s="372" customFormat="1" ht="30" customHeight="1" x14ac:dyDescent="0.2">
      <c r="A87" s="381" t="s">
        <v>439</v>
      </c>
      <c r="B87" s="693" t="s">
        <v>446</v>
      </c>
      <c r="C87" s="693"/>
      <c r="D87" s="693"/>
      <c r="E87" s="693"/>
      <c r="F87" s="382"/>
    </row>
    <row r="88" spans="1:6" s="372" customFormat="1" ht="12.75" customHeight="1" x14ac:dyDescent="0.2">
      <c r="A88" s="381" t="s">
        <v>440</v>
      </c>
      <c r="B88" s="693" t="s">
        <v>447</v>
      </c>
      <c r="C88" s="693"/>
      <c r="D88" s="693"/>
      <c r="E88" s="693"/>
      <c r="F88" s="382"/>
    </row>
    <row r="89" spans="1:6" s="372" customFormat="1" ht="12.75" customHeight="1" x14ac:dyDescent="0.2">
      <c r="A89" s="381" t="s">
        <v>441</v>
      </c>
      <c r="B89" s="693" t="s">
        <v>448</v>
      </c>
      <c r="C89" s="693"/>
      <c r="D89" s="693"/>
      <c r="E89" s="693"/>
      <c r="F89" s="382"/>
    </row>
    <row r="90" spans="1:6" s="372" customFormat="1" ht="12.75" customHeight="1" x14ac:dyDescent="0.2">
      <c r="A90" s="381" t="s">
        <v>442</v>
      </c>
      <c r="B90" s="693" t="s">
        <v>449</v>
      </c>
      <c r="C90" s="693"/>
      <c r="D90" s="693"/>
      <c r="E90" s="693"/>
      <c r="F90" s="382"/>
    </row>
    <row r="91" spans="1:6" s="372" customFormat="1" ht="25.5" customHeight="1" x14ac:dyDescent="0.2">
      <c r="A91" s="381"/>
      <c r="B91" s="384"/>
      <c r="C91" s="384"/>
      <c r="D91" s="384"/>
      <c r="E91" s="384"/>
      <c r="F91" s="385"/>
    </row>
    <row r="92" spans="1:6" s="372" customFormat="1" x14ac:dyDescent="0.2">
      <c r="A92" s="377"/>
      <c r="B92" s="380" t="s">
        <v>646</v>
      </c>
      <c r="F92" s="379"/>
    </row>
    <row r="93" spans="1:6" s="372" customFormat="1" ht="18.75" customHeight="1" x14ac:dyDescent="0.2">
      <c r="A93" s="381" t="s">
        <v>142</v>
      </c>
      <c r="B93" s="693" t="s">
        <v>647</v>
      </c>
      <c r="C93" s="693"/>
      <c r="D93" s="693"/>
      <c r="E93" s="693"/>
      <c r="F93" s="382"/>
    </row>
    <row r="94" spans="1:6" s="372" customFormat="1" ht="53.25" customHeight="1" x14ac:dyDescent="0.2">
      <c r="A94" s="383" t="s">
        <v>434</v>
      </c>
      <c r="B94" s="693" t="s">
        <v>648</v>
      </c>
      <c r="C94" s="693"/>
      <c r="D94" s="693"/>
      <c r="E94" s="693"/>
      <c r="F94" s="382"/>
    </row>
    <row r="95" spans="1:6" s="372" customFormat="1" ht="30" customHeight="1" x14ac:dyDescent="0.2">
      <c r="A95" s="383" t="s">
        <v>435</v>
      </c>
      <c r="B95" s="693" t="s">
        <v>649</v>
      </c>
      <c r="C95" s="693"/>
      <c r="D95" s="693"/>
      <c r="E95" s="693"/>
      <c r="F95" s="382">
        <f>F93-F94</f>
        <v>0</v>
      </c>
    </row>
    <row r="96" spans="1:6" s="372" customFormat="1" ht="12.75" customHeight="1" x14ac:dyDescent="0.2">
      <c r="A96" s="383" t="s">
        <v>436</v>
      </c>
      <c r="B96" s="693" t="s">
        <v>443</v>
      </c>
      <c r="C96" s="693"/>
      <c r="D96" s="693"/>
      <c r="E96" s="693"/>
      <c r="F96" s="382"/>
    </row>
    <row r="97" spans="1:6" s="372" customFormat="1" ht="12.75" customHeight="1" x14ac:dyDescent="0.2">
      <c r="A97" s="381" t="s">
        <v>437</v>
      </c>
      <c r="B97" s="693" t="s">
        <v>444</v>
      </c>
      <c r="C97" s="693"/>
      <c r="D97" s="693"/>
      <c r="E97" s="693"/>
      <c r="F97" s="382"/>
    </row>
    <row r="98" spans="1:6" s="372" customFormat="1" ht="23.25" customHeight="1" x14ac:dyDescent="0.2">
      <c r="A98" s="381" t="s">
        <v>438</v>
      </c>
      <c r="B98" s="693" t="s">
        <v>445</v>
      </c>
      <c r="C98" s="693"/>
      <c r="D98" s="693"/>
      <c r="E98" s="693"/>
      <c r="F98" s="382"/>
    </row>
    <row r="99" spans="1:6" s="372" customFormat="1" ht="27.75" customHeight="1" x14ac:dyDescent="0.2">
      <c r="A99" s="381" t="s">
        <v>439</v>
      </c>
      <c r="B99" s="693" t="s">
        <v>446</v>
      </c>
      <c r="C99" s="693"/>
      <c r="D99" s="693"/>
      <c r="E99" s="693"/>
      <c r="F99" s="382"/>
    </row>
    <row r="100" spans="1:6" s="372" customFormat="1" ht="12.75" customHeight="1" x14ac:dyDescent="0.2">
      <c r="A100" s="381" t="s">
        <v>440</v>
      </c>
      <c r="B100" s="693" t="s">
        <v>447</v>
      </c>
      <c r="C100" s="693"/>
      <c r="D100" s="693"/>
      <c r="E100" s="693"/>
      <c r="F100" s="382"/>
    </row>
    <row r="101" spans="1:6" s="372" customFormat="1" ht="12.75" customHeight="1" x14ac:dyDescent="0.2">
      <c r="A101" s="381" t="s">
        <v>441</v>
      </c>
      <c r="B101" s="693" t="s">
        <v>448</v>
      </c>
      <c r="C101" s="693"/>
      <c r="D101" s="693"/>
      <c r="E101" s="693"/>
      <c r="F101" s="382"/>
    </row>
    <row r="102" spans="1:6" s="372" customFormat="1" ht="12.75" customHeight="1" x14ac:dyDescent="0.2">
      <c r="A102" s="381" t="s">
        <v>442</v>
      </c>
      <c r="B102" s="693" t="s">
        <v>449</v>
      </c>
      <c r="C102" s="693"/>
      <c r="D102" s="693"/>
      <c r="E102" s="693"/>
      <c r="F102" s="382"/>
    </row>
    <row r="103" spans="1:6" s="372" customFormat="1" ht="24.75" customHeight="1" x14ac:dyDescent="0.2">
      <c r="A103" s="377"/>
    </row>
    <row r="104" spans="1:6" s="372" customFormat="1" x14ac:dyDescent="0.2">
      <c r="A104" s="377"/>
      <c r="B104" s="378" t="s">
        <v>141</v>
      </c>
    </row>
    <row r="105" spans="1:6" s="372" customFormat="1" ht="78.75" customHeight="1" x14ac:dyDescent="0.2">
      <c r="A105" s="377"/>
      <c r="B105" s="822" t="s">
        <v>59</v>
      </c>
      <c r="C105" s="822"/>
      <c r="D105" s="822"/>
      <c r="E105" s="822"/>
      <c r="F105" s="822"/>
    </row>
    <row r="106" spans="1:6" s="372" customFormat="1" ht="59.25" customHeight="1" x14ac:dyDescent="0.2">
      <c r="A106" s="381" t="s">
        <v>450</v>
      </c>
      <c r="B106" s="693" t="s">
        <v>60</v>
      </c>
      <c r="C106" s="693"/>
      <c r="D106" s="693"/>
      <c r="E106" s="693"/>
      <c r="F106" s="465"/>
    </row>
    <row r="109" spans="1:6" ht="65.25" customHeight="1" x14ac:dyDescent="0.2"/>
    <row r="110" spans="1:6" ht="51.75" customHeight="1" x14ac:dyDescent="0.2"/>
  </sheetData>
  <sheetProtection password="CA0F" sheet="1" objects="1" scenarios="1"/>
  <mergeCells count="63">
    <mergeCell ref="B102:E102"/>
    <mergeCell ref="B105:F105"/>
    <mergeCell ref="B106:E106"/>
    <mergeCell ref="B96:E96"/>
    <mergeCell ref="B97:E97"/>
    <mergeCell ref="B98:E98"/>
    <mergeCell ref="B99:E99"/>
    <mergeCell ref="B100:E100"/>
    <mergeCell ref="B101:E101"/>
    <mergeCell ref="B95:E95"/>
    <mergeCell ref="B82:E82"/>
    <mergeCell ref="B83:E83"/>
    <mergeCell ref="B84:E84"/>
    <mergeCell ref="B85:E85"/>
    <mergeCell ref="B86:E86"/>
    <mergeCell ref="B87:E87"/>
    <mergeCell ref="B88:E88"/>
    <mergeCell ref="B89:E89"/>
    <mergeCell ref="B90:E90"/>
    <mergeCell ref="B93:E93"/>
    <mergeCell ref="B94:E94"/>
    <mergeCell ref="B81:E81"/>
    <mergeCell ref="B63:E63"/>
    <mergeCell ref="B66:F66"/>
    <mergeCell ref="B67:E67"/>
    <mergeCell ref="B68:E68"/>
    <mergeCell ref="B69:E69"/>
    <mergeCell ref="B70:E70"/>
    <mergeCell ref="B71:E71"/>
    <mergeCell ref="B72:E72"/>
    <mergeCell ref="B73:E73"/>
    <mergeCell ref="B74:E74"/>
    <mergeCell ref="B78:E78"/>
    <mergeCell ref="B62:E62"/>
    <mergeCell ref="B33:C33"/>
    <mergeCell ref="B48:F48"/>
    <mergeCell ref="B50:C50"/>
    <mergeCell ref="B52:E52"/>
    <mergeCell ref="B55:F55"/>
    <mergeCell ref="B56:E56"/>
    <mergeCell ref="B57:E57"/>
    <mergeCell ref="B58:E58"/>
    <mergeCell ref="B59:E59"/>
    <mergeCell ref="B60:E60"/>
    <mergeCell ref="B61:E61"/>
    <mergeCell ref="B32:C32"/>
    <mergeCell ref="B20:E20"/>
    <mergeCell ref="B22:F22"/>
    <mergeCell ref="B23:C23"/>
    <mergeCell ref="B24:C24"/>
    <mergeCell ref="B25:C25"/>
    <mergeCell ref="B26:C26"/>
    <mergeCell ref="B27:C27"/>
    <mergeCell ref="B28:C28"/>
    <mergeCell ref="B29:C29"/>
    <mergeCell ref="B30:C30"/>
    <mergeCell ref="B31:C31"/>
    <mergeCell ref="B19:E19"/>
    <mergeCell ref="A1:F1"/>
    <mergeCell ref="B3:F3"/>
    <mergeCell ref="C4:D4"/>
    <mergeCell ref="E4:F4"/>
    <mergeCell ref="B18:E18"/>
  </mergeCells>
  <pageMargins left="0.75" right="0.75" top="1" bottom="1" header="0.5" footer="0.5"/>
  <pageSetup orientation="portrait" r:id="rId1"/>
  <headerFooter alignWithMargins="0">
    <oddHeader>&amp;CCommon Data Set 2010-11</oddHeader>
    <oddFooter>&amp;C&amp;A&amp;RPage &amp;P</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rgb="FF00B050"/>
  </sheetPr>
  <dimension ref="A1:K110"/>
  <sheetViews>
    <sheetView workbookViewId="0">
      <selection sqref="A1:F1"/>
    </sheetView>
  </sheetViews>
  <sheetFormatPr defaultRowHeight="12.75" x14ac:dyDescent="0.2"/>
  <cols>
    <col min="1" max="1" width="4.42578125" style="305" customWidth="1"/>
    <col min="2" max="2" width="27.85546875" style="318" customWidth="1"/>
    <col min="3" max="3" width="12.42578125" style="318" customWidth="1"/>
    <col min="4" max="4" width="14.7109375" style="318" customWidth="1"/>
    <col min="5" max="6" width="15.42578125" style="318" customWidth="1"/>
    <col min="7" max="16384" width="9.140625" style="318"/>
  </cols>
  <sheetData>
    <row r="1" spans="1:11" ht="18" x14ac:dyDescent="0.2">
      <c r="A1" s="905" t="s">
        <v>1110</v>
      </c>
      <c r="B1" s="905"/>
      <c r="C1" s="905"/>
      <c r="D1" s="905"/>
      <c r="E1" s="905"/>
      <c r="F1" s="905"/>
      <c r="I1" s="353"/>
      <c r="J1" s="353"/>
      <c r="K1" s="353"/>
    </row>
    <row r="2" spans="1:11" x14ac:dyDescent="0.2">
      <c r="A2" s="344"/>
      <c r="B2" s="353"/>
      <c r="C2" s="353"/>
      <c r="D2" s="353"/>
      <c r="E2" s="353"/>
      <c r="F2" s="353"/>
      <c r="G2" s="353"/>
      <c r="H2" s="353"/>
      <c r="I2" s="353"/>
    </row>
    <row r="3" spans="1:11" ht="50.25" customHeight="1" x14ac:dyDescent="0.2">
      <c r="A3" s="453" t="s">
        <v>151</v>
      </c>
      <c r="B3" s="715" t="s">
        <v>0</v>
      </c>
      <c r="C3" s="716"/>
      <c r="D3" s="716"/>
      <c r="E3" s="716"/>
      <c r="F3" s="716"/>
      <c r="G3" s="353"/>
      <c r="H3" s="353"/>
      <c r="I3" s="353"/>
    </row>
    <row r="4" spans="1:11" x14ac:dyDescent="0.2">
      <c r="A4" s="453" t="s">
        <v>151</v>
      </c>
      <c r="B4" s="328"/>
      <c r="C4" s="717" t="s">
        <v>305</v>
      </c>
      <c r="D4" s="717"/>
      <c r="E4" s="717" t="s">
        <v>306</v>
      </c>
      <c r="F4" s="717"/>
      <c r="G4" s="372" t="s">
        <v>1094</v>
      </c>
      <c r="H4" s="372" t="s">
        <v>1095</v>
      </c>
      <c r="I4" s="372" t="s">
        <v>1096</v>
      </c>
    </row>
    <row r="5" spans="1:11" x14ac:dyDescent="0.2">
      <c r="A5" s="453" t="s">
        <v>151</v>
      </c>
      <c r="B5" s="352"/>
      <c r="C5" s="330" t="s">
        <v>307</v>
      </c>
      <c r="D5" s="330" t="s">
        <v>308</v>
      </c>
      <c r="E5" s="330" t="s">
        <v>307</v>
      </c>
      <c r="F5" s="330" t="s">
        <v>308</v>
      </c>
      <c r="G5" s="353"/>
      <c r="H5" s="353"/>
      <c r="I5" s="353"/>
    </row>
    <row r="6" spans="1:11" s="372" customFormat="1" x14ac:dyDescent="0.2">
      <c r="A6" s="381" t="s">
        <v>151</v>
      </c>
      <c r="B6" s="570" t="s">
        <v>309</v>
      </c>
      <c r="C6" s="585"/>
      <c r="D6" s="585"/>
      <c r="E6" s="585"/>
      <c r="F6" s="585"/>
    </row>
    <row r="7" spans="1:11" s="372" customFormat="1" ht="25.5" x14ac:dyDescent="0.2">
      <c r="A7" s="381" t="s">
        <v>151</v>
      </c>
      <c r="B7" s="581" t="s">
        <v>310</v>
      </c>
      <c r="C7" s="586"/>
      <c r="D7" s="586"/>
      <c r="E7" s="586"/>
      <c r="F7" s="586"/>
      <c r="G7" s="373">
        <f>SUM(C7:D7)</f>
        <v>0</v>
      </c>
      <c r="H7" s="373">
        <f>SUM(E7:F7)</f>
        <v>0</v>
      </c>
      <c r="I7" s="373">
        <f>SUM(C7:F7)</f>
        <v>0</v>
      </c>
    </row>
    <row r="8" spans="1:11" s="372" customFormat="1" x14ac:dyDescent="0.2">
      <c r="A8" s="381" t="s">
        <v>151</v>
      </c>
      <c r="B8" s="571" t="s">
        <v>311</v>
      </c>
      <c r="C8" s="586"/>
      <c r="D8" s="586"/>
      <c r="E8" s="586"/>
      <c r="F8" s="586"/>
      <c r="G8" s="373">
        <f t="shared" ref="G8:G12" si="0">SUM(C8:D8)</f>
        <v>0</v>
      </c>
      <c r="H8" s="373">
        <f t="shared" ref="H8:H12" si="1">SUM(E8:F8)</f>
        <v>0</v>
      </c>
      <c r="I8" s="373">
        <f t="shared" ref="I8:I12" si="2">SUM(C8:F8)</f>
        <v>0</v>
      </c>
    </row>
    <row r="9" spans="1:11" s="372" customFormat="1" x14ac:dyDescent="0.2">
      <c r="A9" s="381" t="s">
        <v>151</v>
      </c>
      <c r="B9" s="571" t="s">
        <v>312</v>
      </c>
      <c r="C9" s="586"/>
      <c r="D9" s="586"/>
      <c r="E9" s="586"/>
      <c r="F9" s="586"/>
      <c r="G9" s="373">
        <f t="shared" si="0"/>
        <v>0</v>
      </c>
      <c r="H9" s="373">
        <f t="shared" si="1"/>
        <v>0</v>
      </c>
      <c r="I9" s="373">
        <f t="shared" si="2"/>
        <v>0</v>
      </c>
    </row>
    <row r="10" spans="1:11" s="372" customFormat="1" x14ac:dyDescent="0.2">
      <c r="A10" s="381" t="s">
        <v>151</v>
      </c>
      <c r="B10" s="582" t="s">
        <v>313</v>
      </c>
      <c r="C10" s="587">
        <f>SUM(C7:C9)</f>
        <v>0</v>
      </c>
      <c r="D10" s="587">
        <f>SUM(D7:D9)</f>
        <v>0</v>
      </c>
      <c r="E10" s="587">
        <f>SUM(E7:E9)</f>
        <v>0</v>
      </c>
      <c r="F10" s="587">
        <f>SUM(F7:F9)</f>
        <v>0</v>
      </c>
      <c r="G10" s="373">
        <f t="shared" si="0"/>
        <v>0</v>
      </c>
      <c r="H10" s="373">
        <f t="shared" si="1"/>
        <v>0</v>
      </c>
      <c r="I10" s="373">
        <f t="shared" si="2"/>
        <v>0</v>
      </c>
    </row>
    <row r="11" spans="1:11" s="372" customFormat="1" ht="25.5" x14ac:dyDescent="0.2">
      <c r="A11" s="381" t="s">
        <v>151</v>
      </c>
      <c r="B11" s="581" t="s">
        <v>480</v>
      </c>
      <c r="C11" s="586"/>
      <c r="D11" s="586"/>
      <c r="E11" s="586"/>
      <c r="F11" s="586"/>
      <c r="G11" s="373">
        <f t="shared" si="0"/>
        <v>0</v>
      </c>
      <c r="H11" s="373">
        <f t="shared" si="1"/>
        <v>0</v>
      </c>
      <c r="I11" s="373">
        <f t="shared" si="2"/>
        <v>0</v>
      </c>
    </row>
    <row r="12" spans="1:11" s="372" customFormat="1" x14ac:dyDescent="0.2">
      <c r="A12" s="381" t="s">
        <v>151</v>
      </c>
      <c r="B12" s="582" t="s">
        <v>481</v>
      </c>
      <c r="C12" s="587">
        <f>SUM(C10:C11)</f>
        <v>0</v>
      </c>
      <c r="D12" s="587">
        <f>SUM(D10:D11)</f>
        <v>0</v>
      </c>
      <c r="E12" s="587">
        <f>SUM(E10:E11)</f>
        <v>0</v>
      </c>
      <c r="F12" s="587">
        <f>SUM(F10:F11)</f>
        <v>0</v>
      </c>
      <c r="G12" s="373">
        <f t="shared" si="0"/>
        <v>0</v>
      </c>
      <c r="H12" s="373">
        <f t="shared" si="1"/>
        <v>0</v>
      </c>
      <c r="I12" s="373">
        <f t="shared" si="2"/>
        <v>0</v>
      </c>
    </row>
    <row r="13" spans="1:11" x14ac:dyDescent="0.2">
      <c r="A13" s="453" t="s">
        <v>151</v>
      </c>
      <c r="B13" s="327" t="s">
        <v>883</v>
      </c>
      <c r="C13" s="97"/>
      <c r="D13" s="97"/>
      <c r="E13" s="97"/>
      <c r="F13" s="97"/>
      <c r="G13" s="373"/>
      <c r="H13" s="373"/>
      <c r="I13" s="373"/>
    </row>
    <row r="14" spans="1:11" x14ac:dyDescent="0.2">
      <c r="A14" s="453" t="s">
        <v>151</v>
      </c>
      <c r="B14" s="23" t="s">
        <v>884</v>
      </c>
      <c r="C14" s="98">
        <v>30</v>
      </c>
      <c r="D14" s="98">
        <v>78</v>
      </c>
      <c r="E14" s="98">
        <v>32</v>
      </c>
      <c r="F14" s="98">
        <v>37</v>
      </c>
      <c r="G14" s="373">
        <f t="shared" ref="G14:G17" si="3">SUM(C14:D14)</f>
        <v>108</v>
      </c>
      <c r="H14" s="373">
        <f t="shared" ref="H14:H17" si="4">SUM(E14:F14)</f>
        <v>69</v>
      </c>
      <c r="I14" s="373">
        <f t="shared" ref="I14:I17" si="5">SUM(C14:F14)</f>
        <v>177</v>
      </c>
    </row>
    <row r="15" spans="1:11" x14ac:dyDescent="0.2">
      <c r="A15" s="453" t="s">
        <v>151</v>
      </c>
      <c r="B15" s="23" t="s">
        <v>312</v>
      </c>
      <c r="C15" s="98">
        <v>169</v>
      </c>
      <c r="D15" s="98">
        <v>324</v>
      </c>
      <c r="E15" s="98">
        <v>110</v>
      </c>
      <c r="F15" s="98">
        <v>222</v>
      </c>
      <c r="G15" s="373">
        <f t="shared" si="3"/>
        <v>493</v>
      </c>
      <c r="H15" s="373">
        <f t="shared" si="4"/>
        <v>332</v>
      </c>
      <c r="I15" s="373">
        <f t="shared" si="5"/>
        <v>825</v>
      </c>
    </row>
    <row r="16" spans="1:11" ht="25.5" x14ac:dyDescent="0.2">
      <c r="A16" s="453" t="s">
        <v>151</v>
      </c>
      <c r="B16" s="22" t="s">
        <v>885</v>
      </c>
      <c r="C16" s="98">
        <v>0</v>
      </c>
      <c r="D16" s="98">
        <v>2</v>
      </c>
      <c r="E16" s="98">
        <v>0</v>
      </c>
      <c r="F16" s="98">
        <v>1</v>
      </c>
      <c r="G16" s="373">
        <f t="shared" si="3"/>
        <v>2</v>
      </c>
      <c r="H16" s="373">
        <f t="shared" si="4"/>
        <v>1</v>
      </c>
      <c r="I16" s="373">
        <f t="shared" si="5"/>
        <v>3</v>
      </c>
    </row>
    <row r="17" spans="1:9" x14ac:dyDescent="0.2">
      <c r="A17" s="453" t="s">
        <v>151</v>
      </c>
      <c r="B17" s="21" t="s">
        <v>886</v>
      </c>
      <c r="C17" s="99">
        <f>SUM(C14:C16)</f>
        <v>199</v>
      </c>
      <c r="D17" s="99">
        <f>SUM(D14:D16)</f>
        <v>404</v>
      </c>
      <c r="E17" s="99">
        <f>SUM(E14:E16)</f>
        <v>142</v>
      </c>
      <c r="F17" s="99">
        <f>SUM(F14:F16)</f>
        <v>260</v>
      </c>
      <c r="G17" s="373">
        <f t="shared" si="3"/>
        <v>603</v>
      </c>
      <c r="H17" s="373">
        <f t="shared" si="4"/>
        <v>402</v>
      </c>
      <c r="I17" s="373">
        <f t="shared" si="5"/>
        <v>1005</v>
      </c>
    </row>
    <row r="18" spans="1:9" s="372" customFormat="1" x14ac:dyDescent="0.2">
      <c r="A18" s="381" t="s">
        <v>151</v>
      </c>
      <c r="B18" s="906" t="s">
        <v>887</v>
      </c>
      <c r="C18" s="906"/>
      <c r="D18" s="906"/>
      <c r="E18" s="906"/>
      <c r="F18" s="588">
        <f>SUM(C12:F12)</f>
        <v>0</v>
      </c>
    </row>
    <row r="19" spans="1:9" x14ac:dyDescent="0.2">
      <c r="A19" s="453" t="s">
        <v>151</v>
      </c>
      <c r="B19" s="718" t="s">
        <v>634</v>
      </c>
      <c r="C19" s="718"/>
      <c r="D19" s="718"/>
      <c r="E19" s="718"/>
      <c r="F19" s="105">
        <f>SUM(C17:F17)</f>
        <v>1005</v>
      </c>
      <c r="G19" s="353"/>
      <c r="H19" s="353"/>
      <c r="I19" s="353"/>
    </row>
    <row r="20" spans="1:9" x14ac:dyDescent="0.2">
      <c r="A20" s="453" t="s">
        <v>151</v>
      </c>
      <c r="B20" s="719" t="s">
        <v>888</v>
      </c>
      <c r="C20" s="719"/>
      <c r="D20" s="719"/>
      <c r="E20" s="719"/>
      <c r="F20" s="106">
        <f>SUM(F18:F19)</f>
        <v>1005</v>
      </c>
      <c r="G20" s="353"/>
      <c r="H20" s="353"/>
      <c r="I20" s="353"/>
    </row>
    <row r="21" spans="1:9" x14ac:dyDescent="0.2">
      <c r="A21" s="344"/>
      <c r="B21" s="353"/>
      <c r="C21" s="353"/>
      <c r="D21" s="353"/>
      <c r="E21" s="353"/>
      <c r="F21" s="353"/>
      <c r="G21" s="353"/>
      <c r="H21" s="353"/>
      <c r="I21" s="353"/>
    </row>
    <row r="22" spans="1:9" s="372" customFormat="1" ht="82.5" customHeight="1" x14ac:dyDescent="0.2">
      <c r="A22" s="381" t="s">
        <v>152</v>
      </c>
      <c r="B22" s="908" t="s">
        <v>1133</v>
      </c>
      <c r="C22" s="909"/>
      <c r="D22" s="909"/>
      <c r="E22" s="909"/>
      <c r="F22" s="909"/>
    </row>
    <row r="23" spans="1:9" s="372" customFormat="1" ht="78.75" x14ac:dyDescent="0.2">
      <c r="A23" s="381" t="s">
        <v>152</v>
      </c>
      <c r="B23" s="910"/>
      <c r="C23" s="910"/>
      <c r="D23" s="466" t="s">
        <v>889</v>
      </c>
      <c r="E23" s="466" t="s">
        <v>474</v>
      </c>
      <c r="F23" s="466" t="s">
        <v>150</v>
      </c>
      <c r="G23" s="374" t="s">
        <v>889</v>
      </c>
      <c r="H23" s="375" t="s">
        <v>474</v>
      </c>
      <c r="I23" s="375" t="s">
        <v>150</v>
      </c>
    </row>
    <row r="24" spans="1:9" s="372" customFormat="1" x14ac:dyDescent="0.2">
      <c r="A24" s="381" t="s">
        <v>152</v>
      </c>
      <c r="B24" s="911" t="s">
        <v>890</v>
      </c>
      <c r="C24" s="911"/>
      <c r="D24" s="462"/>
      <c r="E24" s="462"/>
      <c r="F24" s="462"/>
      <c r="G24" s="376" t="e">
        <f t="shared" ref="G24:G33" si="6">D24/$D$33</f>
        <v>#DIV/0!</v>
      </c>
      <c r="H24" s="376" t="e">
        <f t="shared" ref="H24:H33" si="7">E24/$E$33</f>
        <v>#DIV/0!</v>
      </c>
      <c r="I24" s="376" t="e">
        <f t="shared" ref="I24:I33" si="8">F24/$F$33</f>
        <v>#DIV/0!</v>
      </c>
    </row>
    <row r="25" spans="1:9" s="372" customFormat="1" x14ac:dyDescent="0.2">
      <c r="A25" s="381" t="s">
        <v>152</v>
      </c>
      <c r="B25" s="912" t="s">
        <v>131</v>
      </c>
      <c r="C25" s="913"/>
      <c r="D25" s="462"/>
      <c r="E25" s="462"/>
      <c r="F25" s="462"/>
      <c r="G25" s="376" t="e">
        <f t="shared" si="6"/>
        <v>#DIV/0!</v>
      </c>
      <c r="H25" s="376" t="e">
        <f t="shared" si="7"/>
        <v>#DIV/0!</v>
      </c>
      <c r="I25" s="376" t="e">
        <f t="shared" si="8"/>
        <v>#DIV/0!</v>
      </c>
    </row>
    <row r="26" spans="1:9" s="372" customFormat="1" x14ac:dyDescent="0.2">
      <c r="A26" s="381" t="s">
        <v>152</v>
      </c>
      <c r="B26" s="907" t="s">
        <v>2</v>
      </c>
      <c r="C26" s="907"/>
      <c r="D26" s="462"/>
      <c r="E26" s="462"/>
      <c r="F26" s="462"/>
      <c r="G26" s="376" t="e">
        <f t="shared" si="6"/>
        <v>#DIV/0!</v>
      </c>
      <c r="H26" s="376" t="e">
        <f t="shared" si="7"/>
        <v>#DIV/0!</v>
      </c>
      <c r="I26" s="376" t="e">
        <f t="shared" si="8"/>
        <v>#DIV/0!</v>
      </c>
    </row>
    <row r="27" spans="1:9" s="372" customFormat="1" x14ac:dyDescent="0.2">
      <c r="A27" s="381" t="s">
        <v>152</v>
      </c>
      <c r="B27" s="912" t="s">
        <v>132</v>
      </c>
      <c r="C27" s="913"/>
      <c r="D27" s="462"/>
      <c r="E27" s="462"/>
      <c r="F27" s="462"/>
      <c r="G27" s="376" t="e">
        <f t="shared" si="6"/>
        <v>#DIV/0!</v>
      </c>
      <c r="H27" s="376" t="e">
        <f t="shared" si="7"/>
        <v>#DIV/0!</v>
      </c>
      <c r="I27" s="376" t="e">
        <f t="shared" si="8"/>
        <v>#DIV/0!</v>
      </c>
    </row>
    <row r="28" spans="1:9" s="372" customFormat="1" ht="15" customHeight="1" x14ac:dyDescent="0.2">
      <c r="A28" s="381" t="s">
        <v>152</v>
      </c>
      <c r="B28" s="907" t="s">
        <v>3</v>
      </c>
      <c r="C28" s="907"/>
      <c r="D28" s="462"/>
      <c r="E28" s="462"/>
      <c r="F28" s="462"/>
      <c r="G28" s="376" t="e">
        <f t="shared" si="6"/>
        <v>#DIV/0!</v>
      </c>
      <c r="H28" s="376" t="e">
        <f t="shared" si="7"/>
        <v>#DIV/0!</v>
      </c>
      <c r="I28" s="376" t="e">
        <f t="shared" si="8"/>
        <v>#DIV/0!</v>
      </c>
    </row>
    <row r="29" spans="1:9" s="372" customFormat="1" x14ac:dyDescent="0.2">
      <c r="A29" s="381" t="s">
        <v>152</v>
      </c>
      <c r="B29" s="907" t="s">
        <v>4</v>
      </c>
      <c r="C29" s="907"/>
      <c r="D29" s="462"/>
      <c r="E29" s="462"/>
      <c r="F29" s="462"/>
      <c r="G29" s="376" t="e">
        <f t="shared" si="6"/>
        <v>#DIV/0!</v>
      </c>
      <c r="H29" s="376" t="e">
        <f t="shared" si="7"/>
        <v>#DIV/0!</v>
      </c>
      <c r="I29" s="376" t="e">
        <f t="shared" si="8"/>
        <v>#DIV/0!</v>
      </c>
    </row>
    <row r="30" spans="1:9" s="372" customFormat="1" ht="26.25" customHeight="1" x14ac:dyDescent="0.2">
      <c r="A30" s="381" t="s">
        <v>152</v>
      </c>
      <c r="B30" s="914" t="s">
        <v>5</v>
      </c>
      <c r="C30" s="915"/>
      <c r="D30" s="462"/>
      <c r="E30" s="462"/>
      <c r="F30" s="462"/>
      <c r="G30" s="376" t="e">
        <f t="shared" si="6"/>
        <v>#DIV/0!</v>
      </c>
      <c r="H30" s="376" t="e">
        <f t="shared" si="7"/>
        <v>#DIV/0!</v>
      </c>
      <c r="I30" s="376" t="e">
        <f t="shared" si="8"/>
        <v>#DIV/0!</v>
      </c>
    </row>
    <row r="31" spans="1:9" s="372" customFormat="1" x14ac:dyDescent="0.2">
      <c r="A31" s="381" t="s">
        <v>152</v>
      </c>
      <c r="B31" s="907" t="s">
        <v>6</v>
      </c>
      <c r="C31" s="907"/>
      <c r="D31" s="462"/>
      <c r="E31" s="462"/>
      <c r="F31" s="462"/>
      <c r="G31" s="376" t="e">
        <f t="shared" si="6"/>
        <v>#DIV/0!</v>
      </c>
      <c r="H31" s="376" t="e">
        <f t="shared" si="7"/>
        <v>#DIV/0!</v>
      </c>
      <c r="I31" s="376" t="e">
        <f t="shared" si="8"/>
        <v>#DIV/0!</v>
      </c>
    </row>
    <row r="32" spans="1:9" s="372" customFormat="1" x14ac:dyDescent="0.2">
      <c r="A32" s="381" t="s">
        <v>152</v>
      </c>
      <c r="B32" s="907" t="s">
        <v>7</v>
      </c>
      <c r="C32" s="907"/>
      <c r="D32" s="462"/>
      <c r="E32" s="462"/>
      <c r="F32" s="462"/>
      <c r="G32" s="376" t="e">
        <f t="shared" si="6"/>
        <v>#DIV/0!</v>
      </c>
      <c r="H32" s="376" t="e">
        <f t="shared" si="7"/>
        <v>#DIV/0!</v>
      </c>
      <c r="I32" s="376" t="e">
        <f t="shared" si="8"/>
        <v>#DIV/0!</v>
      </c>
    </row>
    <row r="33" spans="1:9" s="372" customFormat="1" x14ac:dyDescent="0.2">
      <c r="A33" s="381" t="s">
        <v>152</v>
      </c>
      <c r="B33" s="916" t="s">
        <v>133</v>
      </c>
      <c r="C33" s="916"/>
      <c r="D33" s="467">
        <f>SUM(D24:D32)</f>
        <v>0</v>
      </c>
      <c r="E33" s="467">
        <f>SUM(E24:E32)</f>
        <v>0</v>
      </c>
      <c r="F33" s="467">
        <f>SUM(F24:F32)</f>
        <v>0</v>
      </c>
      <c r="G33" s="376" t="e">
        <f t="shared" si="6"/>
        <v>#DIV/0!</v>
      </c>
      <c r="H33" s="376" t="e">
        <f t="shared" si="7"/>
        <v>#DIV/0!</v>
      </c>
      <c r="I33" s="376" t="e">
        <f t="shared" si="8"/>
        <v>#DIV/0!</v>
      </c>
    </row>
    <row r="34" spans="1:9" x14ac:dyDescent="0.2">
      <c r="A34" s="344"/>
      <c r="B34" s="353"/>
      <c r="C34" s="353"/>
      <c r="D34" s="353"/>
      <c r="E34" s="353"/>
      <c r="F34" s="353"/>
      <c r="G34" s="353"/>
      <c r="H34" s="353"/>
      <c r="I34" s="353"/>
    </row>
    <row r="35" spans="1:9" ht="15.75" x14ac:dyDescent="0.25">
      <c r="A35" s="344"/>
      <c r="B35" s="24" t="s">
        <v>134</v>
      </c>
      <c r="C35" s="353"/>
      <c r="D35" s="353"/>
      <c r="E35" s="353"/>
      <c r="F35" s="353"/>
      <c r="G35" s="353"/>
      <c r="H35" s="353"/>
      <c r="I35" s="353"/>
    </row>
    <row r="36" spans="1:9" x14ac:dyDescent="0.2">
      <c r="A36" s="455" t="s">
        <v>153</v>
      </c>
      <c r="B36" s="3" t="s">
        <v>8</v>
      </c>
      <c r="C36" s="353"/>
      <c r="D36" s="353"/>
      <c r="E36" s="353"/>
      <c r="F36" s="25"/>
      <c r="G36" s="353"/>
      <c r="H36" s="353"/>
      <c r="I36" s="353"/>
    </row>
    <row r="37" spans="1:9" x14ac:dyDescent="0.2">
      <c r="A37" s="455" t="s">
        <v>153</v>
      </c>
      <c r="B37" s="11" t="s">
        <v>135</v>
      </c>
      <c r="C37" s="102"/>
      <c r="D37" s="353"/>
      <c r="E37" s="353"/>
      <c r="F37" s="25"/>
      <c r="G37" s="353"/>
      <c r="H37" s="353"/>
      <c r="I37" s="353"/>
    </row>
    <row r="38" spans="1:9" x14ac:dyDescent="0.2">
      <c r="A38" s="455" t="s">
        <v>153</v>
      </c>
      <c r="B38" s="11" t="s">
        <v>136</v>
      </c>
      <c r="C38" s="102"/>
      <c r="D38" s="353"/>
      <c r="E38" s="353"/>
      <c r="F38" s="25"/>
      <c r="G38" s="353"/>
      <c r="H38" s="353"/>
      <c r="I38" s="353"/>
    </row>
    <row r="39" spans="1:9" x14ac:dyDescent="0.2">
      <c r="A39" s="455" t="s">
        <v>153</v>
      </c>
      <c r="B39" s="11" t="s">
        <v>137</v>
      </c>
      <c r="C39" s="102"/>
      <c r="D39" s="353"/>
      <c r="E39" s="353"/>
      <c r="F39" s="25"/>
      <c r="G39" s="353"/>
      <c r="H39" s="353"/>
      <c r="I39" s="353"/>
    </row>
    <row r="40" spans="1:9" x14ac:dyDescent="0.2">
      <c r="A40" s="455" t="s">
        <v>153</v>
      </c>
      <c r="B40" s="11" t="s">
        <v>796</v>
      </c>
      <c r="C40" s="102">
        <v>2</v>
      </c>
      <c r="D40" s="353"/>
      <c r="E40" s="353"/>
      <c r="F40" s="25"/>
      <c r="G40" s="353"/>
      <c r="H40" s="353"/>
      <c r="I40" s="353"/>
    </row>
    <row r="41" spans="1:9" x14ac:dyDescent="0.2">
      <c r="A41" s="455" t="s">
        <v>153</v>
      </c>
      <c r="B41" s="11" t="s">
        <v>138</v>
      </c>
      <c r="C41" s="102">
        <v>258</v>
      </c>
      <c r="D41" s="353"/>
      <c r="E41" s="353"/>
      <c r="F41" s="25"/>
      <c r="G41" s="353"/>
      <c r="H41" s="353"/>
      <c r="I41" s="353"/>
    </row>
    <row r="42" spans="1:9" x14ac:dyDescent="0.2">
      <c r="A42" s="455" t="s">
        <v>153</v>
      </c>
      <c r="B42" s="11" t="s">
        <v>139</v>
      </c>
      <c r="C42" s="102">
        <v>21</v>
      </c>
      <c r="D42" s="353"/>
      <c r="E42" s="353"/>
      <c r="F42" s="25"/>
      <c r="G42" s="353"/>
      <c r="H42" s="353"/>
      <c r="I42" s="353"/>
    </row>
    <row r="43" spans="1:9" ht="25.5" x14ac:dyDescent="0.2">
      <c r="A43" s="455" t="s">
        <v>153</v>
      </c>
      <c r="B43" s="287" t="s">
        <v>635</v>
      </c>
      <c r="C43" s="102">
        <v>4</v>
      </c>
      <c r="D43" s="353"/>
      <c r="E43" s="353"/>
      <c r="F43" s="25"/>
      <c r="G43" s="353"/>
      <c r="H43" s="353"/>
      <c r="I43" s="353"/>
    </row>
    <row r="44" spans="1:9" ht="25.5" x14ac:dyDescent="0.2">
      <c r="A44" s="455" t="s">
        <v>153</v>
      </c>
      <c r="B44" s="287" t="s">
        <v>636</v>
      </c>
      <c r="C44" s="102"/>
      <c r="D44" s="353"/>
      <c r="E44" s="353"/>
      <c r="F44" s="25"/>
      <c r="G44" s="353"/>
      <c r="H44" s="353"/>
      <c r="I44" s="353"/>
    </row>
    <row r="45" spans="1:9" x14ac:dyDescent="0.2">
      <c r="A45" s="455" t="s">
        <v>153</v>
      </c>
      <c r="B45" s="295" t="s">
        <v>637</v>
      </c>
      <c r="C45" s="102"/>
      <c r="D45" s="353"/>
      <c r="E45" s="353"/>
      <c r="F45" s="25"/>
      <c r="G45" s="353"/>
      <c r="H45" s="353"/>
      <c r="I45" s="353"/>
    </row>
    <row r="46" spans="1:9" x14ac:dyDescent="0.2">
      <c r="A46" s="344"/>
      <c r="B46" s="353"/>
      <c r="C46" s="353"/>
      <c r="D46" s="353"/>
      <c r="E46" s="353"/>
      <c r="F46" s="353"/>
      <c r="G46" s="353"/>
      <c r="H46" s="353"/>
      <c r="I46" s="353"/>
    </row>
    <row r="47" spans="1:9" s="372" customFormat="1" ht="15.75" x14ac:dyDescent="0.2">
      <c r="A47" s="377"/>
      <c r="B47" s="458" t="s">
        <v>140</v>
      </c>
      <c r="C47" s="459"/>
      <c r="D47" s="459"/>
      <c r="E47" s="459"/>
      <c r="F47" s="459"/>
    </row>
    <row r="48" spans="1:9" s="372" customFormat="1" ht="54.75" customHeight="1" x14ac:dyDescent="0.2">
      <c r="A48" s="377"/>
      <c r="B48" s="897" t="s">
        <v>9</v>
      </c>
      <c r="C48" s="897"/>
      <c r="D48" s="897"/>
      <c r="E48" s="897"/>
      <c r="F48" s="897"/>
    </row>
    <row r="49" spans="1:6" s="372" customFormat="1" x14ac:dyDescent="0.2">
      <c r="A49" s="417"/>
      <c r="B49" s="459"/>
      <c r="C49" s="459"/>
      <c r="D49" s="459"/>
      <c r="E49" s="459"/>
      <c r="F49" s="459"/>
    </row>
    <row r="50" spans="1:6" s="372" customFormat="1" x14ac:dyDescent="0.2">
      <c r="A50" s="377"/>
      <c r="B50" s="898" t="s">
        <v>432</v>
      </c>
      <c r="C50" s="899"/>
      <c r="D50" s="460"/>
      <c r="E50" s="460"/>
      <c r="F50" s="460"/>
    </row>
    <row r="51" spans="1:6" s="372" customFormat="1" x14ac:dyDescent="0.2">
      <c r="A51" s="377"/>
      <c r="B51" s="460"/>
      <c r="C51" s="460"/>
      <c r="D51" s="460"/>
      <c r="E51" s="460"/>
      <c r="F51" s="460"/>
    </row>
    <row r="52" spans="1:6" s="372" customFormat="1" ht="42.75" customHeight="1" x14ac:dyDescent="0.2">
      <c r="A52" s="377"/>
      <c r="B52" s="897" t="s">
        <v>56</v>
      </c>
      <c r="C52" s="897"/>
      <c r="D52" s="897"/>
      <c r="E52" s="897"/>
      <c r="F52" s="460"/>
    </row>
    <row r="53" spans="1:6" s="372" customFormat="1" x14ac:dyDescent="0.2">
      <c r="A53" s="377"/>
      <c r="B53" s="459"/>
      <c r="C53" s="459"/>
      <c r="D53" s="459"/>
      <c r="E53" s="459"/>
      <c r="F53" s="460"/>
    </row>
    <row r="54" spans="1:6" s="372" customFormat="1" x14ac:dyDescent="0.2">
      <c r="A54" s="377"/>
      <c r="B54" s="461" t="s">
        <v>10</v>
      </c>
      <c r="C54" s="459"/>
      <c r="D54" s="459"/>
      <c r="E54" s="459"/>
      <c r="F54" s="460"/>
    </row>
    <row r="55" spans="1:6" s="372" customFormat="1" ht="48" customHeight="1" x14ac:dyDescent="0.2">
      <c r="A55" s="377"/>
      <c r="B55" s="897" t="s">
        <v>57</v>
      </c>
      <c r="C55" s="897"/>
      <c r="D55" s="897"/>
      <c r="E55" s="897"/>
      <c r="F55" s="897"/>
    </row>
    <row r="56" spans="1:6" s="372" customFormat="1" ht="38.25" customHeight="1" x14ac:dyDescent="0.2">
      <c r="A56" s="381" t="s">
        <v>154</v>
      </c>
      <c r="B56" s="900" t="s">
        <v>11</v>
      </c>
      <c r="C56" s="901"/>
      <c r="D56" s="901"/>
      <c r="E56" s="900"/>
      <c r="F56" s="462"/>
    </row>
    <row r="57" spans="1:6" s="372" customFormat="1" ht="65.25" customHeight="1" x14ac:dyDescent="0.2">
      <c r="A57" s="381" t="s">
        <v>155</v>
      </c>
      <c r="B57" s="902" t="s">
        <v>12</v>
      </c>
      <c r="C57" s="903"/>
      <c r="D57" s="903"/>
      <c r="E57" s="904"/>
      <c r="F57" s="462"/>
    </row>
    <row r="58" spans="1:6" s="372" customFormat="1" ht="35.25" customHeight="1" x14ac:dyDescent="0.2">
      <c r="A58" s="381" t="s">
        <v>156</v>
      </c>
      <c r="B58" s="823" t="s">
        <v>13</v>
      </c>
      <c r="C58" s="896"/>
      <c r="D58" s="896"/>
      <c r="E58" s="824"/>
      <c r="F58" s="462">
        <f>F56-F57</f>
        <v>0</v>
      </c>
    </row>
    <row r="59" spans="1:6" s="372" customFormat="1" ht="36" customHeight="1" x14ac:dyDescent="0.2">
      <c r="A59" s="381" t="s">
        <v>157</v>
      </c>
      <c r="B59" s="823" t="s">
        <v>15</v>
      </c>
      <c r="C59" s="896"/>
      <c r="D59" s="896"/>
      <c r="E59" s="824"/>
      <c r="F59" s="462"/>
    </row>
    <row r="60" spans="1:6" s="372" customFormat="1" ht="35.25" customHeight="1" x14ac:dyDescent="0.2">
      <c r="A60" s="381" t="s">
        <v>158</v>
      </c>
      <c r="B60" s="823" t="s">
        <v>16</v>
      </c>
      <c r="C60" s="896"/>
      <c r="D60" s="896"/>
      <c r="E60" s="824"/>
      <c r="F60" s="462"/>
    </row>
    <row r="61" spans="1:6" s="372" customFormat="1" ht="38.25" customHeight="1" x14ac:dyDescent="0.2">
      <c r="A61" s="381" t="s">
        <v>159</v>
      </c>
      <c r="B61" s="902" t="s">
        <v>17</v>
      </c>
      <c r="C61" s="903"/>
      <c r="D61" s="903"/>
      <c r="E61" s="904"/>
      <c r="F61" s="462"/>
    </row>
    <row r="62" spans="1:6" s="372" customFormat="1" ht="26.25" customHeight="1" x14ac:dyDescent="0.2">
      <c r="A62" s="381" t="s">
        <v>160</v>
      </c>
      <c r="B62" s="823" t="s">
        <v>433</v>
      </c>
      <c r="C62" s="896"/>
      <c r="D62" s="896"/>
      <c r="E62" s="824"/>
      <c r="F62" s="462">
        <f>SUM(F59:F61)</f>
        <v>0</v>
      </c>
    </row>
    <row r="63" spans="1:6" s="372" customFormat="1" ht="25.5" customHeight="1" x14ac:dyDescent="0.2">
      <c r="A63" s="381" t="s">
        <v>759</v>
      </c>
      <c r="B63" s="823" t="s">
        <v>14</v>
      </c>
      <c r="C63" s="896"/>
      <c r="D63" s="896"/>
      <c r="E63" s="824"/>
      <c r="F63" s="463" t="e">
        <f>F62/F58</f>
        <v>#DIV/0!</v>
      </c>
    </row>
    <row r="64" spans="1:6" s="372" customFormat="1" ht="27.75" customHeight="1" x14ac:dyDescent="0.2">
      <c r="A64" s="377"/>
      <c r="B64" s="459"/>
      <c r="C64" s="459"/>
      <c r="D64" s="459"/>
      <c r="E64" s="459"/>
      <c r="F64" s="460"/>
    </row>
    <row r="65" spans="1:6" s="372" customFormat="1" ht="30.75" customHeight="1" x14ac:dyDescent="0.2">
      <c r="A65" s="377"/>
      <c r="B65" s="464" t="s">
        <v>638</v>
      </c>
      <c r="C65" s="460"/>
      <c r="D65" s="460"/>
      <c r="E65" s="460"/>
      <c r="F65" s="460"/>
    </row>
    <row r="66" spans="1:6" s="372" customFormat="1" ht="42" customHeight="1" x14ac:dyDescent="0.2">
      <c r="A66" s="377"/>
      <c r="B66" s="897" t="s">
        <v>58</v>
      </c>
      <c r="C66" s="897"/>
      <c r="D66" s="897"/>
      <c r="E66" s="897"/>
      <c r="F66" s="897"/>
    </row>
    <row r="67" spans="1:6" s="372" customFormat="1" ht="37.5" customHeight="1" x14ac:dyDescent="0.2">
      <c r="A67" s="381" t="s">
        <v>154</v>
      </c>
      <c r="B67" s="900" t="s">
        <v>639</v>
      </c>
      <c r="C67" s="901"/>
      <c r="D67" s="901"/>
      <c r="E67" s="900"/>
      <c r="F67" s="462"/>
    </row>
    <row r="68" spans="1:6" s="372" customFormat="1" ht="57.75" customHeight="1" x14ac:dyDescent="0.2">
      <c r="A68" s="381" t="s">
        <v>155</v>
      </c>
      <c r="B68" s="902" t="s">
        <v>640</v>
      </c>
      <c r="C68" s="903"/>
      <c r="D68" s="903"/>
      <c r="E68" s="904"/>
      <c r="F68" s="462"/>
    </row>
    <row r="69" spans="1:6" s="372" customFormat="1" ht="31.5" customHeight="1" x14ac:dyDescent="0.2">
      <c r="A69" s="381" t="s">
        <v>156</v>
      </c>
      <c r="B69" s="823" t="s">
        <v>641</v>
      </c>
      <c r="C69" s="896"/>
      <c r="D69" s="896"/>
      <c r="E69" s="824"/>
      <c r="F69" s="462">
        <f>F67-F68</f>
        <v>0</v>
      </c>
    </row>
    <row r="70" spans="1:6" s="372" customFormat="1" ht="39.75" customHeight="1" x14ac:dyDescent="0.2">
      <c r="A70" s="381" t="s">
        <v>157</v>
      </c>
      <c r="B70" s="823" t="s">
        <v>643</v>
      </c>
      <c r="C70" s="896"/>
      <c r="D70" s="896"/>
      <c r="E70" s="824"/>
      <c r="F70" s="462"/>
    </row>
    <row r="71" spans="1:6" s="372" customFormat="1" ht="27" customHeight="1" x14ac:dyDescent="0.2">
      <c r="A71" s="381" t="s">
        <v>158</v>
      </c>
      <c r="B71" s="823" t="s">
        <v>644</v>
      </c>
      <c r="C71" s="896"/>
      <c r="D71" s="896"/>
      <c r="E71" s="824"/>
      <c r="F71" s="462"/>
    </row>
    <row r="72" spans="1:6" s="372" customFormat="1" ht="41.25" customHeight="1" x14ac:dyDescent="0.2">
      <c r="A72" s="381" t="s">
        <v>159</v>
      </c>
      <c r="B72" s="902" t="s">
        <v>645</v>
      </c>
      <c r="C72" s="903"/>
      <c r="D72" s="903"/>
      <c r="E72" s="904"/>
      <c r="F72" s="462"/>
    </row>
    <row r="73" spans="1:6" s="372" customFormat="1" ht="26.25" customHeight="1" x14ac:dyDescent="0.2">
      <c r="A73" s="381" t="s">
        <v>160</v>
      </c>
      <c r="B73" s="823" t="s">
        <v>433</v>
      </c>
      <c r="C73" s="896"/>
      <c r="D73" s="896"/>
      <c r="E73" s="824"/>
      <c r="F73" s="462">
        <f>SUM(F70:F72)</f>
        <v>0</v>
      </c>
    </row>
    <row r="74" spans="1:6" s="372" customFormat="1" ht="25.5" customHeight="1" x14ac:dyDescent="0.2">
      <c r="A74" s="381" t="s">
        <v>759</v>
      </c>
      <c r="B74" s="823" t="s">
        <v>642</v>
      </c>
      <c r="C74" s="896"/>
      <c r="D74" s="896"/>
      <c r="E74" s="824"/>
      <c r="F74" s="463" t="e">
        <f>F73/F69</f>
        <v>#DIV/0!</v>
      </c>
    </row>
    <row r="75" spans="1:6" s="372" customFormat="1" ht="27.75" customHeight="1" x14ac:dyDescent="0.2">
      <c r="A75" s="377"/>
      <c r="F75" s="379"/>
    </row>
    <row r="76" spans="1:6" s="372" customFormat="1" ht="30.75" customHeight="1" x14ac:dyDescent="0.2">
      <c r="A76" s="377"/>
      <c r="B76" s="378" t="s">
        <v>557</v>
      </c>
      <c r="F76" s="379"/>
    </row>
    <row r="77" spans="1:6" s="372" customFormat="1" ht="14.25" customHeight="1" x14ac:dyDescent="0.2">
      <c r="A77" s="377"/>
      <c r="F77" s="379"/>
    </row>
    <row r="78" spans="1:6" s="372" customFormat="1" ht="27" customHeight="1" x14ac:dyDescent="0.2">
      <c r="A78" s="377"/>
      <c r="B78" s="700" t="s">
        <v>18</v>
      </c>
      <c r="C78" s="700"/>
      <c r="D78" s="700"/>
      <c r="E78" s="700"/>
      <c r="F78" s="379"/>
    </row>
    <row r="79" spans="1:6" s="372" customFormat="1" x14ac:dyDescent="0.2">
      <c r="A79" s="377"/>
      <c r="F79" s="379"/>
    </row>
    <row r="80" spans="1:6" s="372" customFormat="1" x14ac:dyDescent="0.2">
      <c r="A80" s="377"/>
      <c r="B80" s="380" t="s">
        <v>19</v>
      </c>
      <c r="F80" s="379"/>
    </row>
    <row r="81" spans="1:6" s="372" customFormat="1" ht="17.25" customHeight="1" x14ac:dyDescent="0.2">
      <c r="A81" s="381" t="s">
        <v>142</v>
      </c>
      <c r="B81" s="693" t="s">
        <v>22</v>
      </c>
      <c r="C81" s="693"/>
      <c r="D81" s="693"/>
      <c r="E81" s="693"/>
      <c r="F81" s="382"/>
    </row>
    <row r="82" spans="1:6" s="372" customFormat="1" ht="57" customHeight="1" x14ac:dyDescent="0.2">
      <c r="A82" s="383" t="s">
        <v>434</v>
      </c>
      <c r="B82" s="693" t="s">
        <v>20</v>
      </c>
      <c r="C82" s="693"/>
      <c r="D82" s="693"/>
      <c r="E82" s="693"/>
      <c r="F82" s="382"/>
    </row>
    <row r="83" spans="1:6" s="372" customFormat="1" ht="30.75" customHeight="1" x14ac:dyDescent="0.2">
      <c r="A83" s="383" t="s">
        <v>435</v>
      </c>
      <c r="B83" s="693" t="s">
        <v>21</v>
      </c>
      <c r="C83" s="693"/>
      <c r="D83" s="693"/>
      <c r="E83" s="693"/>
      <c r="F83" s="382">
        <f>F81-F82</f>
        <v>0</v>
      </c>
    </row>
    <row r="84" spans="1:6" s="372" customFormat="1" ht="23.25" customHeight="1" x14ac:dyDescent="0.2">
      <c r="A84" s="383" t="s">
        <v>436</v>
      </c>
      <c r="B84" s="693" t="s">
        <v>443</v>
      </c>
      <c r="C84" s="693"/>
      <c r="D84" s="693"/>
      <c r="E84" s="693"/>
      <c r="F84" s="382"/>
    </row>
    <row r="85" spans="1:6" s="372" customFormat="1" ht="21.75" customHeight="1" x14ac:dyDescent="0.2">
      <c r="A85" s="381" t="s">
        <v>437</v>
      </c>
      <c r="B85" s="693" t="s">
        <v>444</v>
      </c>
      <c r="C85" s="693"/>
      <c r="D85" s="693"/>
      <c r="E85" s="693"/>
      <c r="F85" s="382"/>
    </row>
    <row r="86" spans="1:6" s="372" customFormat="1" ht="24.75" customHeight="1" x14ac:dyDescent="0.2">
      <c r="A86" s="381" t="s">
        <v>438</v>
      </c>
      <c r="B86" s="693" t="s">
        <v>445</v>
      </c>
      <c r="C86" s="693"/>
      <c r="D86" s="693"/>
      <c r="E86" s="693"/>
      <c r="F86" s="382"/>
    </row>
    <row r="87" spans="1:6" s="372" customFormat="1" ht="30" customHeight="1" x14ac:dyDescent="0.2">
      <c r="A87" s="381" t="s">
        <v>439</v>
      </c>
      <c r="B87" s="693" t="s">
        <v>446</v>
      </c>
      <c r="C87" s="693"/>
      <c r="D87" s="693"/>
      <c r="E87" s="693"/>
      <c r="F87" s="382"/>
    </row>
    <row r="88" spans="1:6" s="372" customFormat="1" ht="12.75" customHeight="1" x14ac:dyDescent="0.2">
      <c r="A88" s="381" t="s">
        <v>440</v>
      </c>
      <c r="B88" s="693" t="s">
        <v>447</v>
      </c>
      <c r="C88" s="693"/>
      <c r="D88" s="693"/>
      <c r="E88" s="693"/>
      <c r="F88" s="382"/>
    </row>
    <row r="89" spans="1:6" s="372" customFormat="1" ht="12.75" customHeight="1" x14ac:dyDescent="0.2">
      <c r="A89" s="381" t="s">
        <v>441</v>
      </c>
      <c r="B89" s="693" t="s">
        <v>448</v>
      </c>
      <c r="C89" s="693"/>
      <c r="D89" s="693"/>
      <c r="E89" s="693"/>
      <c r="F89" s="382"/>
    </row>
    <row r="90" spans="1:6" s="372" customFormat="1" ht="12.75" customHeight="1" x14ac:dyDescent="0.2">
      <c r="A90" s="381" t="s">
        <v>442</v>
      </c>
      <c r="B90" s="693" t="s">
        <v>449</v>
      </c>
      <c r="C90" s="693"/>
      <c r="D90" s="693"/>
      <c r="E90" s="693"/>
      <c r="F90" s="382"/>
    </row>
    <row r="91" spans="1:6" s="372" customFormat="1" ht="25.5" customHeight="1" x14ac:dyDescent="0.2">
      <c r="A91" s="381"/>
      <c r="B91" s="384"/>
      <c r="C91" s="384"/>
      <c r="D91" s="384"/>
      <c r="E91" s="384"/>
      <c r="F91" s="385"/>
    </row>
    <row r="92" spans="1:6" s="372" customFormat="1" x14ac:dyDescent="0.2">
      <c r="A92" s="377"/>
      <c r="B92" s="380" t="s">
        <v>646</v>
      </c>
      <c r="F92" s="379"/>
    </row>
    <row r="93" spans="1:6" s="372" customFormat="1" ht="18.75" customHeight="1" x14ac:dyDescent="0.2">
      <c r="A93" s="381" t="s">
        <v>142</v>
      </c>
      <c r="B93" s="693" t="s">
        <v>647</v>
      </c>
      <c r="C93" s="693"/>
      <c r="D93" s="693"/>
      <c r="E93" s="693"/>
      <c r="F93" s="382"/>
    </row>
    <row r="94" spans="1:6" s="372" customFormat="1" ht="53.25" customHeight="1" x14ac:dyDescent="0.2">
      <c r="A94" s="383" t="s">
        <v>434</v>
      </c>
      <c r="B94" s="693" t="s">
        <v>648</v>
      </c>
      <c r="C94" s="693"/>
      <c r="D94" s="693"/>
      <c r="E94" s="693"/>
      <c r="F94" s="382"/>
    </row>
    <row r="95" spans="1:6" s="372" customFormat="1" ht="30" customHeight="1" x14ac:dyDescent="0.2">
      <c r="A95" s="383" t="s">
        <v>435</v>
      </c>
      <c r="B95" s="693" t="s">
        <v>649</v>
      </c>
      <c r="C95" s="693"/>
      <c r="D95" s="693"/>
      <c r="E95" s="693"/>
      <c r="F95" s="382">
        <f>F93-F94</f>
        <v>0</v>
      </c>
    </row>
    <row r="96" spans="1:6" s="372" customFormat="1" ht="12.75" customHeight="1" x14ac:dyDescent="0.2">
      <c r="A96" s="383" t="s">
        <v>436</v>
      </c>
      <c r="B96" s="693" t="s">
        <v>443</v>
      </c>
      <c r="C96" s="693"/>
      <c r="D96" s="693"/>
      <c r="E96" s="693"/>
      <c r="F96" s="382"/>
    </row>
    <row r="97" spans="1:6" s="372" customFormat="1" ht="12.75" customHeight="1" x14ac:dyDescent="0.2">
      <c r="A97" s="381" t="s">
        <v>437</v>
      </c>
      <c r="B97" s="693" t="s">
        <v>444</v>
      </c>
      <c r="C97" s="693"/>
      <c r="D97" s="693"/>
      <c r="E97" s="693"/>
      <c r="F97" s="382"/>
    </row>
    <row r="98" spans="1:6" s="372" customFormat="1" ht="23.25" customHeight="1" x14ac:dyDescent="0.2">
      <c r="A98" s="381" t="s">
        <v>438</v>
      </c>
      <c r="B98" s="693" t="s">
        <v>445</v>
      </c>
      <c r="C98" s="693"/>
      <c r="D98" s="693"/>
      <c r="E98" s="693"/>
      <c r="F98" s="382"/>
    </row>
    <row r="99" spans="1:6" s="372" customFormat="1" ht="27.75" customHeight="1" x14ac:dyDescent="0.2">
      <c r="A99" s="381" t="s">
        <v>439</v>
      </c>
      <c r="B99" s="693" t="s">
        <v>446</v>
      </c>
      <c r="C99" s="693"/>
      <c r="D99" s="693"/>
      <c r="E99" s="693"/>
      <c r="F99" s="382"/>
    </row>
    <row r="100" spans="1:6" s="372" customFormat="1" ht="12.75" customHeight="1" x14ac:dyDescent="0.2">
      <c r="A100" s="381" t="s">
        <v>440</v>
      </c>
      <c r="B100" s="693" t="s">
        <v>447</v>
      </c>
      <c r="C100" s="693"/>
      <c r="D100" s="693"/>
      <c r="E100" s="693"/>
      <c r="F100" s="382"/>
    </row>
    <row r="101" spans="1:6" s="372" customFormat="1" ht="12.75" customHeight="1" x14ac:dyDescent="0.2">
      <c r="A101" s="381" t="s">
        <v>441</v>
      </c>
      <c r="B101" s="693" t="s">
        <v>448</v>
      </c>
      <c r="C101" s="693"/>
      <c r="D101" s="693"/>
      <c r="E101" s="693"/>
      <c r="F101" s="382"/>
    </row>
    <row r="102" spans="1:6" s="372" customFormat="1" ht="12.75" customHeight="1" x14ac:dyDescent="0.2">
      <c r="A102" s="381" t="s">
        <v>442</v>
      </c>
      <c r="B102" s="693" t="s">
        <v>449</v>
      </c>
      <c r="C102" s="693"/>
      <c r="D102" s="693"/>
      <c r="E102" s="693"/>
      <c r="F102" s="382"/>
    </row>
    <row r="103" spans="1:6" s="372" customFormat="1" ht="24.75" customHeight="1" x14ac:dyDescent="0.2">
      <c r="A103" s="377"/>
    </row>
    <row r="104" spans="1:6" s="372" customFormat="1" x14ac:dyDescent="0.2">
      <c r="A104" s="377"/>
      <c r="B104" s="378" t="s">
        <v>141</v>
      </c>
    </row>
    <row r="105" spans="1:6" s="372" customFormat="1" ht="78.75" customHeight="1" x14ac:dyDescent="0.2">
      <c r="A105" s="377"/>
      <c r="B105" s="822" t="s">
        <v>59</v>
      </c>
      <c r="C105" s="822"/>
      <c r="D105" s="822"/>
      <c r="E105" s="822"/>
      <c r="F105" s="822"/>
    </row>
    <row r="106" spans="1:6" s="372" customFormat="1" ht="59.25" customHeight="1" x14ac:dyDescent="0.2">
      <c r="A106" s="381" t="s">
        <v>450</v>
      </c>
      <c r="B106" s="693" t="s">
        <v>60</v>
      </c>
      <c r="C106" s="693"/>
      <c r="D106" s="693"/>
      <c r="E106" s="693"/>
      <c r="F106" s="465"/>
    </row>
    <row r="109" spans="1:6" ht="65.25" customHeight="1" x14ac:dyDescent="0.2"/>
    <row r="110" spans="1:6" ht="51.75" customHeight="1" x14ac:dyDescent="0.2"/>
  </sheetData>
  <sheetProtection password="CA0F" sheet="1" objects="1" scenarios="1"/>
  <mergeCells count="63">
    <mergeCell ref="B102:E102"/>
    <mergeCell ref="B105:F105"/>
    <mergeCell ref="B106:E106"/>
    <mergeCell ref="B96:E96"/>
    <mergeCell ref="B97:E97"/>
    <mergeCell ref="B98:E98"/>
    <mergeCell ref="B99:E99"/>
    <mergeCell ref="B100:E100"/>
    <mergeCell ref="B101:E101"/>
    <mergeCell ref="B95:E95"/>
    <mergeCell ref="B82:E82"/>
    <mergeCell ref="B83:E83"/>
    <mergeCell ref="B84:E84"/>
    <mergeCell ref="B85:E85"/>
    <mergeCell ref="B86:E86"/>
    <mergeCell ref="B87:E87"/>
    <mergeCell ref="B88:E88"/>
    <mergeCell ref="B89:E89"/>
    <mergeCell ref="B90:E90"/>
    <mergeCell ref="B93:E93"/>
    <mergeCell ref="B94:E94"/>
    <mergeCell ref="B81:E81"/>
    <mergeCell ref="B63:E63"/>
    <mergeCell ref="B66:F66"/>
    <mergeCell ref="B67:E67"/>
    <mergeCell ref="B68:E68"/>
    <mergeCell ref="B69:E69"/>
    <mergeCell ref="B70:E70"/>
    <mergeCell ref="B71:E71"/>
    <mergeCell ref="B72:E72"/>
    <mergeCell ref="B73:E73"/>
    <mergeCell ref="B74:E74"/>
    <mergeCell ref="B78:E78"/>
    <mergeCell ref="B62:E62"/>
    <mergeCell ref="B33:C33"/>
    <mergeCell ref="B48:F48"/>
    <mergeCell ref="B50:C50"/>
    <mergeCell ref="B52:E52"/>
    <mergeCell ref="B55:F55"/>
    <mergeCell ref="B56:E56"/>
    <mergeCell ref="B57:E57"/>
    <mergeCell ref="B58:E58"/>
    <mergeCell ref="B59:E59"/>
    <mergeCell ref="B60:E60"/>
    <mergeCell ref="B61:E61"/>
    <mergeCell ref="B32:C32"/>
    <mergeCell ref="B20:E20"/>
    <mergeCell ref="B22:F22"/>
    <mergeCell ref="B23:C23"/>
    <mergeCell ref="B24:C24"/>
    <mergeCell ref="B25:C25"/>
    <mergeCell ref="B26:C26"/>
    <mergeCell ref="B27:C27"/>
    <mergeCell ref="B28:C28"/>
    <mergeCell ref="B29:C29"/>
    <mergeCell ref="B30:C30"/>
    <mergeCell ref="B31:C31"/>
    <mergeCell ref="B19:E19"/>
    <mergeCell ref="A1:F1"/>
    <mergeCell ref="B3:F3"/>
    <mergeCell ref="C4:D4"/>
    <mergeCell ref="E4:F4"/>
    <mergeCell ref="B18:E18"/>
  </mergeCells>
  <pageMargins left="0.75" right="0.75" top="1" bottom="1" header="0.5" footer="0.5"/>
  <pageSetup orientation="portrait" r:id="rId1"/>
  <headerFooter alignWithMargins="0">
    <oddHeader>&amp;CCommon Data Set 2010-11</oddHeader>
    <oddFooter>&amp;C&amp;A&amp;RPage &amp;P</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rgb="FFFF0000"/>
  </sheetPr>
  <dimension ref="A1:K110"/>
  <sheetViews>
    <sheetView workbookViewId="0">
      <selection sqref="A1:F1"/>
    </sheetView>
  </sheetViews>
  <sheetFormatPr defaultRowHeight="12.75" x14ac:dyDescent="0.2"/>
  <cols>
    <col min="1" max="1" width="4.42578125" style="305" customWidth="1"/>
    <col min="2" max="2" width="27.85546875" style="318" customWidth="1"/>
    <col min="3" max="3" width="12.42578125" style="318" customWidth="1"/>
    <col min="4" max="4" width="14.7109375" style="318" customWidth="1"/>
    <col min="5" max="6" width="15.42578125" style="318" customWidth="1"/>
    <col min="7" max="16384" width="9.140625" style="318"/>
  </cols>
  <sheetData>
    <row r="1" spans="1:11" ht="18" x14ac:dyDescent="0.2">
      <c r="A1" s="917" t="s">
        <v>1111</v>
      </c>
      <c r="B1" s="917"/>
      <c r="C1" s="917"/>
      <c r="D1" s="917"/>
      <c r="E1" s="917"/>
      <c r="F1" s="917"/>
      <c r="I1" s="353"/>
      <c r="J1" s="353"/>
      <c r="K1" s="353"/>
    </row>
    <row r="2" spans="1:11" x14ac:dyDescent="0.2">
      <c r="A2" s="344"/>
      <c r="B2" s="353"/>
      <c r="C2" s="353"/>
      <c r="D2" s="353"/>
      <c r="E2" s="353"/>
      <c r="F2" s="353"/>
      <c r="G2" s="353"/>
      <c r="H2" s="353"/>
      <c r="I2" s="353"/>
    </row>
    <row r="3" spans="1:11" ht="50.25" customHeight="1" x14ac:dyDescent="0.2">
      <c r="A3" s="468" t="s">
        <v>151</v>
      </c>
      <c r="B3" s="715" t="s">
        <v>0</v>
      </c>
      <c r="C3" s="716"/>
      <c r="D3" s="716"/>
      <c r="E3" s="716"/>
      <c r="F3" s="716"/>
      <c r="G3" s="353"/>
      <c r="H3" s="353"/>
      <c r="I3" s="353"/>
    </row>
    <row r="4" spans="1:11" x14ac:dyDescent="0.2">
      <c r="A4" s="468" t="s">
        <v>151</v>
      </c>
      <c r="B4" s="328"/>
      <c r="C4" s="717" t="s">
        <v>305</v>
      </c>
      <c r="D4" s="717"/>
      <c r="E4" s="717" t="s">
        <v>306</v>
      </c>
      <c r="F4" s="717"/>
      <c r="G4" s="372" t="s">
        <v>1094</v>
      </c>
      <c r="H4" s="372" t="s">
        <v>1095</v>
      </c>
      <c r="I4" s="372" t="s">
        <v>1096</v>
      </c>
    </row>
    <row r="5" spans="1:11" x14ac:dyDescent="0.2">
      <c r="A5" s="468" t="s">
        <v>151</v>
      </c>
      <c r="B5" s="352"/>
      <c r="C5" s="330" t="s">
        <v>307</v>
      </c>
      <c r="D5" s="330" t="s">
        <v>308</v>
      </c>
      <c r="E5" s="330" t="s">
        <v>307</v>
      </c>
      <c r="F5" s="330" t="s">
        <v>308</v>
      </c>
      <c r="G5" s="353"/>
      <c r="H5" s="353"/>
      <c r="I5" s="353"/>
    </row>
    <row r="6" spans="1:11" s="372" customFormat="1" x14ac:dyDescent="0.2">
      <c r="A6" s="381" t="s">
        <v>151</v>
      </c>
      <c r="B6" s="570" t="s">
        <v>309</v>
      </c>
      <c r="C6" s="585"/>
      <c r="D6" s="585"/>
      <c r="E6" s="585"/>
      <c r="F6" s="585"/>
    </row>
    <row r="7" spans="1:11" s="372" customFormat="1" ht="25.5" x14ac:dyDescent="0.2">
      <c r="A7" s="381" t="s">
        <v>151</v>
      </c>
      <c r="B7" s="581" t="s">
        <v>310</v>
      </c>
      <c r="C7" s="586"/>
      <c r="D7" s="586"/>
      <c r="E7" s="586"/>
      <c r="F7" s="586"/>
      <c r="G7" s="373">
        <f>SUM(C7:D7)</f>
        <v>0</v>
      </c>
      <c r="H7" s="373">
        <f>SUM(E7:F7)</f>
        <v>0</v>
      </c>
      <c r="I7" s="373">
        <f>SUM(C7:F7)</f>
        <v>0</v>
      </c>
    </row>
    <row r="8" spans="1:11" s="372" customFormat="1" x14ac:dyDescent="0.2">
      <c r="A8" s="381" t="s">
        <v>151</v>
      </c>
      <c r="B8" s="571" t="s">
        <v>311</v>
      </c>
      <c r="C8" s="586"/>
      <c r="D8" s="586"/>
      <c r="E8" s="586"/>
      <c r="F8" s="586"/>
      <c r="G8" s="373">
        <f t="shared" ref="G8:G12" si="0">SUM(C8:D8)</f>
        <v>0</v>
      </c>
      <c r="H8" s="373">
        <f t="shared" ref="H8:H12" si="1">SUM(E8:F8)</f>
        <v>0</v>
      </c>
      <c r="I8" s="373">
        <f t="shared" ref="I8:I12" si="2">SUM(C8:F8)</f>
        <v>0</v>
      </c>
    </row>
    <row r="9" spans="1:11" s="372" customFormat="1" x14ac:dyDescent="0.2">
      <c r="A9" s="381" t="s">
        <v>151</v>
      </c>
      <c r="B9" s="571" t="s">
        <v>312</v>
      </c>
      <c r="C9" s="586"/>
      <c r="D9" s="586"/>
      <c r="E9" s="586"/>
      <c r="F9" s="586"/>
      <c r="G9" s="373">
        <f t="shared" si="0"/>
        <v>0</v>
      </c>
      <c r="H9" s="373">
        <f t="shared" si="1"/>
        <v>0</v>
      </c>
      <c r="I9" s="373">
        <f t="shared" si="2"/>
        <v>0</v>
      </c>
    </row>
    <row r="10" spans="1:11" s="372" customFormat="1" x14ac:dyDescent="0.2">
      <c r="A10" s="381" t="s">
        <v>151</v>
      </c>
      <c r="B10" s="582" t="s">
        <v>313</v>
      </c>
      <c r="C10" s="587">
        <f>SUM(C7:C9)</f>
        <v>0</v>
      </c>
      <c r="D10" s="587">
        <f>SUM(D7:D9)</f>
        <v>0</v>
      </c>
      <c r="E10" s="587">
        <f>SUM(E7:E9)</f>
        <v>0</v>
      </c>
      <c r="F10" s="587">
        <f>SUM(F7:F9)</f>
        <v>0</v>
      </c>
      <c r="G10" s="373">
        <f t="shared" si="0"/>
        <v>0</v>
      </c>
      <c r="H10" s="373">
        <f t="shared" si="1"/>
        <v>0</v>
      </c>
      <c r="I10" s="373">
        <f t="shared" si="2"/>
        <v>0</v>
      </c>
    </row>
    <row r="11" spans="1:11" s="372" customFormat="1" ht="25.5" x14ac:dyDescent="0.2">
      <c r="A11" s="381" t="s">
        <v>151</v>
      </c>
      <c r="B11" s="581" t="s">
        <v>480</v>
      </c>
      <c r="C11" s="586"/>
      <c r="D11" s="586"/>
      <c r="E11" s="586"/>
      <c r="F11" s="586"/>
      <c r="G11" s="373">
        <f t="shared" si="0"/>
        <v>0</v>
      </c>
      <c r="H11" s="373">
        <f t="shared" si="1"/>
        <v>0</v>
      </c>
      <c r="I11" s="373">
        <f t="shared" si="2"/>
        <v>0</v>
      </c>
    </row>
    <row r="12" spans="1:11" s="372" customFormat="1" x14ac:dyDescent="0.2">
      <c r="A12" s="381" t="s">
        <v>151</v>
      </c>
      <c r="B12" s="582" t="s">
        <v>481</v>
      </c>
      <c r="C12" s="587">
        <f>SUM(C10:C11)</f>
        <v>0</v>
      </c>
      <c r="D12" s="587">
        <f>SUM(D10:D11)</f>
        <v>0</v>
      </c>
      <c r="E12" s="587">
        <f>SUM(E10:E11)</f>
        <v>0</v>
      </c>
      <c r="F12" s="587">
        <f>SUM(F10:F11)</f>
        <v>0</v>
      </c>
      <c r="G12" s="373">
        <f t="shared" si="0"/>
        <v>0</v>
      </c>
      <c r="H12" s="373">
        <f t="shared" si="1"/>
        <v>0</v>
      </c>
      <c r="I12" s="373">
        <f t="shared" si="2"/>
        <v>0</v>
      </c>
    </row>
    <row r="13" spans="1:11" x14ac:dyDescent="0.2">
      <c r="A13" s="468" t="s">
        <v>151</v>
      </c>
      <c r="B13" s="327" t="s">
        <v>883</v>
      </c>
      <c r="C13" s="97"/>
      <c r="D13" s="97"/>
      <c r="E13" s="97"/>
      <c r="F13" s="97"/>
      <c r="G13" s="373"/>
      <c r="H13" s="373"/>
      <c r="I13" s="373"/>
    </row>
    <row r="14" spans="1:11" x14ac:dyDescent="0.2">
      <c r="A14" s="468" t="s">
        <v>151</v>
      </c>
      <c r="B14" s="23" t="s">
        <v>884</v>
      </c>
      <c r="C14" s="98">
        <v>92</v>
      </c>
      <c r="D14" s="98">
        <v>76</v>
      </c>
      <c r="E14" s="98">
        <v>5</v>
      </c>
      <c r="F14" s="98">
        <v>8</v>
      </c>
      <c r="G14" s="373">
        <f t="shared" ref="G14:G17" si="3">SUM(C14:D14)</f>
        <v>168</v>
      </c>
      <c r="H14" s="373">
        <f t="shared" ref="H14:H17" si="4">SUM(E14:F14)</f>
        <v>13</v>
      </c>
      <c r="I14" s="373">
        <f t="shared" ref="I14:I17" si="5">SUM(C14:F14)</f>
        <v>181</v>
      </c>
    </row>
    <row r="15" spans="1:11" x14ac:dyDescent="0.2">
      <c r="A15" s="468" t="s">
        <v>151</v>
      </c>
      <c r="B15" s="23" t="s">
        <v>312</v>
      </c>
      <c r="C15" s="98">
        <v>360</v>
      </c>
      <c r="D15" s="98">
        <v>195</v>
      </c>
      <c r="E15" s="98">
        <v>131</v>
      </c>
      <c r="F15" s="98">
        <v>99</v>
      </c>
      <c r="G15" s="373">
        <f t="shared" si="3"/>
        <v>555</v>
      </c>
      <c r="H15" s="373">
        <f t="shared" si="4"/>
        <v>230</v>
      </c>
      <c r="I15" s="373">
        <f t="shared" si="5"/>
        <v>785</v>
      </c>
    </row>
    <row r="16" spans="1:11" ht="25.5" x14ac:dyDescent="0.2">
      <c r="A16" s="468" t="s">
        <v>151</v>
      </c>
      <c r="B16" s="22" t="s">
        <v>885</v>
      </c>
      <c r="C16" s="98">
        <v>2</v>
      </c>
      <c r="D16" s="98">
        <v>4</v>
      </c>
      <c r="E16" s="98">
        <v>15</v>
      </c>
      <c r="F16" s="98">
        <v>11</v>
      </c>
      <c r="G16" s="373">
        <f t="shared" si="3"/>
        <v>6</v>
      </c>
      <c r="H16" s="373">
        <f t="shared" si="4"/>
        <v>26</v>
      </c>
      <c r="I16" s="373">
        <f t="shared" si="5"/>
        <v>32</v>
      </c>
    </row>
    <row r="17" spans="1:9" x14ac:dyDescent="0.2">
      <c r="A17" s="468" t="s">
        <v>151</v>
      </c>
      <c r="B17" s="21" t="s">
        <v>886</v>
      </c>
      <c r="C17" s="99">
        <f>SUM(C14:C16)</f>
        <v>454</v>
      </c>
      <c r="D17" s="99">
        <f>SUM(D14:D16)</f>
        <v>275</v>
      </c>
      <c r="E17" s="99">
        <f>SUM(E14:E16)</f>
        <v>151</v>
      </c>
      <c r="F17" s="99">
        <f>SUM(F14:F16)</f>
        <v>118</v>
      </c>
      <c r="G17" s="373">
        <f t="shared" si="3"/>
        <v>729</v>
      </c>
      <c r="H17" s="373">
        <f t="shared" si="4"/>
        <v>269</v>
      </c>
      <c r="I17" s="373">
        <f t="shared" si="5"/>
        <v>998</v>
      </c>
    </row>
    <row r="18" spans="1:9" s="372" customFormat="1" x14ac:dyDescent="0.2">
      <c r="A18" s="381" t="s">
        <v>151</v>
      </c>
      <c r="B18" s="906" t="s">
        <v>887</v>
      </c>
      <c r="C18" s="906"/>
      <c r="D18" s="906"/>
      <c r="E18" s="906"/>
      <c r="F18" s="588">
        <f>SUM(C12:F12)</f>
        <v>0</v>
      </c>
    </row>
    <row r="19" spans="1:9" x14ac:dyDescent="0.2">
      <c r="A19" s="468" t="s">
        <v>151</v>
      </c>
      <c r="B19" s="718" t="s">
        <v>634</v>
      </c>
      <c r="C19" s="718"/>
      <c r="D19" s="718"/>
      <c r="E19" s="718"/>
      <c r="F19" s="105">
        <f>SUM(C17:F17)</f>
        <v>998</v>
      </c>
      <c r="G19" s="353"/>
      <c r="H19" s="353"/>
      <c r="I19" s="353"/>
    </row>
    <row r="20" spans="1:9" x14ac:dyDescent="0.2">
      <c r="A20" s="468" t="s">
        <v>151</v>
      </c>
      <c r="B20" s="719" t="s">
        <v>888</v>
      </c>
      <c r="C20" s="719"/>
      <c r="D20" s="719"/>
      <c r="E20" s="719"/>
      <c r="F20" s="106">
        <f>SUM(F18:F19)</f>
        <v>998</v>
      </c>
      <c r="G20" s="353"/>
      <c r="H20" s="353"/>
      <c r="I20" s="353"/>
    </row>
    <row r="21" spans="1:9" x14ac:dyDescent="0.2">
      <c r="A21" s="344"/>
      <c r="B21" s="353"/>
      <c r="C21" s="353"/>
      <c r="D21" s="353"/>
      <c r="E21" s="353"/>
      <c r="F21" s="353"/>
      <c r="G21" s="353"/>
      <c r="H21" s="353"/>
      <c r="I21" s="353"/>
    </row>
    <row r="22" spans="1:9" s="372" customFormat="1" ht="82.5" customHeight="1" x14ac:dyDescent="0.2">
      <c r="A22" s="381" t="s">
        <v>152</v>
      </c>
      <c r="B22" s="908" t="s">
        <v>1133</v>
      </c>
      <c r="C22" s="909"/>
      <c r="D22" s="909"/>
      <c r="E22" s="909"/>
      <c r="F22" s="909"/>
    </row>
    <row r="23" spans="1:9" s="372" customFormat="1" ht="78.75" x14ac:dyDescent="0.2">
      <c r="A23" s="381" t="s">
        <v>152</v>
      </c>
      <c r="B23" s="910"/>
      <c r="C23" s="910"/>
      <c r="D23" s="466" t="s">
        <v>889</v>
      </c>
      <c r="E23" s="466" t="s">
        <v>474</v>
      </c>
      <c r="F23" s="466" t="s">
        <v>150</v>
      </c>
      <c r="G23" s="374" t="s">
        <v>889</v>
      </c>
      <c r="H23" s="375" t="s">
        <v>474</v>
      </c>
      <c r="I23" s="375" t="s">
        <v>150</v>
      </c>
    </row>
    <row r="24" spans="1:9" s="372" customFormat="1" x14ac:dyDescent="0.2">
      <c r="A24" s="381" t="s">
        <v>152</v>
      </c>
      <c r="B24" s="911" t="s">
        <v>890</v>
      </c>
      <c r="C24" s="911"/>
      <c r="D24" s="462"/>
      <c r="E24" s="462"/>
      <c r="F24" s="462"/>
      <c r="G24" s="376" t="e">
        <f t="shared" ref="G24:G33" si="6">D24/$D$33</f>
        <v>#DIV/0!</v>
      </c>
      <c r="H24" s="376" t="e">
        <f t="shared" ref="H24:H33" si="7">E24/$E$33</f>
        <v>#DIV/0!</v>
      </c>
      <c r="I24" s="376" t="e">
        <f t="shared" ref="I24:I33" si="8">F24/$F$33</f>
        <v>#DIV/0!</v>
      </c>
    </row>
    <row r="25" spans="1:9" s="372" customFormat="1" x14ac:dyDescent="0.2">
      <c r="A25" s="381" t="s">
        <v>152</v>
      </c>
      <c r="B25" s="912" t="s">
        <v>131</v>
      </c>
      <c r="C25" s="913"/>
      <c r="D25" s="462"/>
      <c r="E25" s="462"/>
      <c r="F25" s="462"/>
      <c r="G25" s="376" t="e">
        <f t="shared" si="6"/>
        <v>#DIV/0!</v>
      </c>
      <c r="H25" s="376" t="e">
        <f t="shared" si="7"/>
        <v>#DIV/0!</v>
      </c>
      <c r="I25" s="376" t="e">
        <f t="shared" si="8"/>
        <v>#DIV/0!</v>
      </c>
    </row>
    <row r="26" spans="1:9" s="372" customFormat="1" x14ac:dyDescent="0.2">
      <c r="A26" s="381" t="s">
        <v>152</v>
      </c>
      <c r="B26" s="907" t="s">
        <v>2</v>
      </c>
      <c r="C26" s="907"/>
      <c r="D26" s="462"/>
      <c r="E26" s="462"/>
      <c r="F26" s="462"/>
      <c r="G26" s="376" t="e">
        <f t="shared" si="6"/>
        <v>#DIV/0!</v>
      </c>
      <c r="H26" s="376" t="e">
        <f t="shared" si="7"/>
        <v>#DIV/0!</v>
      </c>
      <c r="I26" s="376" t="e">
        <f t="shared" si="8"/>
        <v>#DIV/0!</v>
      </c>
    </row>
    <row r="27" spans="1:9" s="372" customFormat="1" x14ac:dyDescent="0.2">
      <c r="A27" s="381" t="s">
        <v>152</v>
      </c>
      <c r="B27" s="912" t="s">
        <v>132</v>
      </c>
      <c r="C27" s="913"/>
      <c r="D27" s="462"/>
      <c r="E27" s="462"/>
      <c r="F27" s="462"/>
      <c r="G27" s="376" t="e">
        <f t="shared" si="6"/>
        <v>#DIV/0!</v>
      </c>
      <c r="H27" s="376" t="e">
        <f t="shared" si="7"/>
        <v>#DIV/0!</v>
      </c>
      <c r="I27" s="376" t="e">
        <f t="shared" si="8"/>
        <v>#DIV/0!</v>
      </c>
    </row>
    <row r="28" spans="1:9" s="372" customFormat="1" ht="15" customHeight="1" x14ac:dyDescent="0.2">
      <c r="A28" s="381" t="s">
        <v>152</v>
      </c>
      <c r="B28" s="907" t="s">
        <v>3</v>
      </c>
      <c r="C28" s="907"/>
      <c r="D28" s="462"/>
      <c r="E28" s="462"/>
      <c r="F28" s="462"/>
      <c r="G28" s="376" t="e">
        <f t="shared" si="6"/>
        <v>#DIV/0!</v>
      </c>
      <c r="H28" s="376" t="e">
        <f t="shared" si="7"/>
        <v>#DIV/0!</v>
      </c>
      <c r="I28" s="376" t="e">
        <f t="shared" si="8"/>
        <v>#DIV/0!</v>
      </c>
    </row>
    <row r="29" spans="1:9" s="372" customFormat="1" x14ac:dyDescent="0.2">
      <c r="A29" s="381" t="s">
        <v>152</v>
      </c>
      <c r="B29" s="907" t="s">
        <v>4</v>
      </c>
      <c r="C29" s="907"/>
      <c r="D29" s="462"/>
      <c r="E29" s="462"/>
      <c r="F29" s="462"/>
      <c r="G29" s="376" t="e">
        <f t="shared" si="6"/>
        <v>#DIV/0!</v>
      </c>
      <c r="H29" s="376" t="e">
        <f t="shared" si="7"/>
        <v>#DIV/0!</v>
      </c>
      <c r="I29" s="376" t="e">
        <f t="shared" si="8"/>
        <v>#DIV/0!</v>
      </c>
    </row>
    <row r="30" spans="1:9" s="372" customFormat="1" ht="26.25" customHeight="1" x14ac:dyDescent="0.2">
      <c r="A30" s="381" t="s">
        <v>152</v>
      </c>
      <c r="B30" s="914" t="s">
        <v>5</v>
      </c>
      <c r="C30" s="915"/>
      <c r="D30" s="462"/>
      <c r="E30" s="462"/>
      <c r="F30" s="462"/>
      <c r="G30" s="376" t="e">
        <f t="shared" si="6"/>
        <v>#DIV/0!</v>
      </c>
      <c r="H30" s="376" t="e">
        <f t="shared" si="7"/>
        <v>#DIV/0!</v>
      </c>
      <c r="I30" s="376" t="e">
        <f t="shared" si="8"/>
        <v>#DIV/0!</v>
      </c>
    </row>
    <row r="31" spans="1:9" s="372" customFormat="1" x14ac:dyDescent="0.2">
      <c r="A31" s="381" t="s">
        <v>152</v>
      </c>
      <c r="B31" s="907" t="s">
        <v>6</v>
      </c>
      <c r="C31" s="907"/>
      <c r="D31" s="462"/>
      <c r="E31" s="462"/>
      <c r="F31" s="462"/>
      <c r="G31" s="376" t="e">
        <f t="shared" si="6"/>
        <v>#DIV/0!</v>
      </c>
      <c r="H31" s="376" t="e">
        <f t="shared" si="7"/>
        <v>#DIV/0!</v>
      </c>
      <c r="I31" s="376" t="e">
        <f t="shared" si="8"/>
        <v>#DIV/0!</v>
      </c>
    </row>
    <row r="32" spans="1:9" s="372" customFormat="1" x14ac:dyDescent="0.2">
      <c r="A32" s="381" t="s">
        <v>152</v>
      </c>
      <c r="B32" s="907" t="s">
        <v>7</v>
      </c>
      <c r="C32" s="907"/>
      <c r="D32" s="462"/>
      <c r="E32" s="462"/>
      <c r="F32" s="462"/>
      <c r="G32" s="376" t="e">
        <f t="shared" si="6"/>
        <v>#DIV/0!</v>
      </c>
      <c r="H32" s="376" t="e">
        <f t="shared" si="7"/>
        <v>#DIV/0!</v>
      </c>
      <c r="I32" s="376" t="e">
        <f t="shared" si="8"/>
        <v>#DIV/0!</v>
      </c>
    </row>
    <row r="33" spans="1:9" s="372" customFormat="1" x14ac:dyDescent="0.2">
      <c r="A33" s="381" t="s">
        <v>152</v>
      </c>
      <c r="B33" s="916" t="s">
        <v>133</v>
      </c>
      <c r="C33" s="916"/>
      <c r="D33" s="467">
        <f>SUM(D24:D32)</f>
        <v>0</v>
      </c>
      <c r="E33" s="467">
        <f>SUM(E24:E32)</f>
        <v>0</v>
      </c>
      <c r="F33" s="467">
        <f>SUM(F24:F32)</f>
        <v>0</v>
      </c>
      <c r="G33" s="376" t="e">
        <f t="shared" si="6"/>
        <v>#DIV/0!</v>
      </c>
      <c r="H33" s="376" t="e">
        <f t="shared" si="7"/>
        <v>#DIV/0!</v>
      </c>
      <c r="I33" s="376" t="e">
        <f t="shared" si="8"/>
        <v>#DIV/0!</v>
      </c>
    </row>
    <row r="34" spans="1:9" s="372" customFormat="1" x14ac:dyDescent="0.2">
      <c r="A34" s="377"/>
    </row>
    <row r="35" spans="1:9" ht="15.75" x14ac:dyDescent="0.25">
      <c r="A35" s="344"/>
      <c r="B35" s="24" t="s">
        <v>134</v>
      </c>
      <c r="C35" s="353"/>
      <c r="D35" s="353"/>
      <c r="E35" s="353"/>
      <c r="F35" s="353"/>
      <c r="G35" s="353"/>
      <c r="H35" s="353"/>
      <c r="I35" s="353"/>
    </row>
    <row r="36" spans="1:9" x14ac:dyDescent="0.2">
      <c r="A36" s="455" t="s">
        <v>153</v>
      </c>
      <c r="B36" s="3" t="s">
        <v>8</v>
      </c>
      <c r="C36" s="353"/>
      <c r="D36" s="353"/>
      <c r="E36" s="353"/>
      <c r="F36" s="25"/>
      <c r="G36" s="353"/>
      <c r="H36" s="353"/>
      <c r="I36" s="353"/>
    </row>
    <row r="37" spans="1:9" x14ac:dyDescent="0.2">
      <c r="A37" s="455" t="s">
        <v>153</v>
      </c>
      <c r="B37" s="11" t="s">
        <v>135</v>
      </c>
      <c r="C37" s="102"/>
      <c r="D37" s="353"/>
      <c r="E37" s="353"/>
      <c r="F37" s="25"/>
      <c r="G37" s="353"/>
      <c r="H37" s="353"/>
      <c r="I37" s="353"/>
    </row>
    <row r="38" spans="1:9" x14ac:dyDescent="0.2">
      <c r="A38" s="455" t="s">
        <v>153</v>
      </c>
      <c r="B38" s="11" t="s">
        <v>136</v>
      </c>
      <c r="C38" s="102"/>
      <c r="D38" s="353"/>
      <c r="E38" s="353"/>
      <c r="F38" s="25"/>
      <c r="G38" s="353"/>
      <c r="H38" s="353"/>
      <c r="I38" s="353"/>
    </row>
    <row r="39" spans="1:9" x14ac:dyDescent="0.2">
      <c r="A39" s="455" t="s">
        <v>153</v>
      </c>
      <c r="B39" s="11" t="s">
        <v>137</v>
      </c>
      <c r="C39" s="102"/>
      <c r="D39" s="353"/>
      <c r="E39" s="353"/>
      <c r="F39" s="25"/>
      <c r="G39" s="353"/>
      <c r="H39" s="353"/>
      <c r="I39" s="353"/>
    </row>
    <row r="40" spans="1:9" x14ac:dyDescent="0.2">
      <c r="A40" s="455" t="s">
        <v>153</v>
      </c>
      <c r="B40" s="11" t="s">
        <v>796</v>
      </c>
      <c r="C40" s="102">
        <v>18</v>
      </c>
      <c r="D40" s="353"/>
      <c r="E40" s="353"/>
      <c r="F40" s="25"/>
      <c r="G40" s="353"/>
      <c r="H40" s="353"/>
      <c r="I40" s="353"/>
    </row>
    <row r="41" spans="1:9" x14ac:dyDescent="0.2">
      <c r="A41" s="455" t="s">
        <v>153</v>
      </c>
      <c r="B41" s="11" t="s">
        <v>138</v>
      </c>
      <c r="C41" s="102">
        <v>149</v>
      </c>
      <c r="D41" s="353"/>
      <c r="E41" s="353"/>
      <c r="F41" s="25"/>
      <c r="G41" s="353"/>
      <c r="H41" s="353"/>
      <c r="I41" s="353"/>
    </row>
    <row r="42" spans="1:9" x14ac:dyDescent="0.2">
      <c r="A42" s="455" t="s">
        <v>153</v>
      </c>
      <c r="B42" s="11" t="s">
        <v>139</v>
      </c>
      <c r="C42" s="102">
        <v>1</v>
      </c>
      <c r="D42" s="353"/>
      <c r="E42" s="353"/>
      <c r="F42" s="25"/>
      <c r="G42" s="353"/>
      <c r="H42" s="353"/>
      <c r="I42" s="353"/>
    </row>
    <row r="43" spans="1:9" ht="25.5" x14ac:dyDescent="0.2">
      <c r="A43" s="455" t="s">
        <v>153</v>
      </c>
      <c r="B43" s="287" t="s">
        <v>635</v>
      </c>
      <c r="C43" s="102"/>
      <c r="D43" s="353"/>
      <c r="E43" s="353"/>
      <c r="F43" s="25"/>
      <c r="G43" s="353"/>
      <c r="H43" s="353"/>
      <c r="I43" s="353"/>
    </row>
    <row r="44" spans="1:9" ht="25.5" x14ac:dyDescent="0.2">
      <c r="A44" s="455" t="s">
        <v>153</v>
      </c>
      <c r="B44" s="287" t="s">
        <v>636</v>
      </c>
      <c r="C44" s="102">
        <v>13</v>
      </c>
      <c r="D44" s="353"/>
      <c r="E44" s="353"/>
      <c r="F44" s="25"/>
      <c r="G44" s="353"/>
      <c r="H44" s="353"/>
      <c r="I44" s="353"/>
    </row>
    <row r="45" spans="1:9" x14ac:dyDescent="0.2">
      <c r="A45" s="455" t="s">
        <v>153</v>
      </c>
      <c r="B45" s="295" t="s">
        <v>637</v>
      </c>
      <c r="C45" s="102"/>
      <c r="D45" s="353"/>
      <c r="E45" s="353"/>
      <c r="F45" s="25"/>
      <c r="G45" s="353"/>
      <c r="H45" s="353"/>
      <c r="I45" s="353"/>
    </row>
    <row r="46" spans="1:9" x14ac:dyDescent="0.2">
      <c r="A46" s="344"/>
      <c r="B46" s="353"/>
      <c r="C46" s="353"/>
      <c r="D46" s="353"/>
      <c r="E46" s="353"/>
      <c r="F46" s="353"/>
      <c r="G46" s="353"/>
      <c r="H46" s="353"/>
      <c r="I46" s="353"/>
    </row>
    <row r="47" spans="1:9" s="372" customFormat="1" ht="15.75" x14ac:dyDescent="0.2">
      <c r="A47" s="377"/>
      <c r="B47" s="458" t="s">
        <v>140</v>
      </c>
      <c r="C47" s="459"/>
      <c r="D47" s="459"/>
      <c r="E47" s="459"/>
      <c r="F47" s="459"/>
    </row>
    <row r="48" spans="1:9" s="372" customFormat="1" ht="54.75" customHeight="1" x14ac:dyDescent="0.2">
      <c r="A48" s="377"/>
      <c r="B48" s="897" t="s">
        <v>9</v>
      </c>
      <c r="C48" s="897"/>
      <c r="D48" s="897"/>
      <c r="E48" s="897"/>
      <c r="F48" s="897"/>
    </row>
    <row r="49" spans="1:6" s="372" customFormat="1" x14ac:dyDescent="0.2">
      <c r="A49" s="417"/>
      <c r="B49" s="459"/>
      <c r="C49" s="459"/>
      <c r="D49" s="459"/>
      <c r="E49" s="459"/>
      <c r="F49" s="459"/>
    </row>
    <row r="50" spans="1:6" s="372" customFormat="1" x14ac:dyDescent="0.2">
      <c r="A50" s="377"/>
      <c r="B50" s="898" t="s">
        <v>432</v>
      </c>
      <c r="C50" s="899"/>
      <c r="D50" s="460"/>
      <c r="E50" s="460"/>
      <c r="F50" s="460"/>
    </row>
    <row r="51" spans="1:6" s="372" customFormat="1" x14ac:dyDescent="0.2">
      <c r="A51" s="377"/>
      <c r="B51" s="460"/>
      <c r="C51" s="460"/>
      <c r="D51" s="460"/>
      <c r="E51" s="460"/>
      <c r="F51" s="460"/>
    </row>
    <row r="52" spans="1:6" s="372" customFormat="1" ht="42.75" customHeight="1" x14ac:dyDescent="0.2">
      <c r="A52" s="377"/>
      <c r="B52" s="897" t="s">
        <v>56</v>
      </c>
      <c r="C52" s="897"/>
      <c r="D52" s="897"/>
      <c r="E52" s="897"/>
      <c r="F52" s="460"/>
    </row>
    <row r="53" spans="1:6" s="372" customFormat="1" x14ac:dyDescent="0.2">
      <c r="A53" s="377"/>
      <c r="B53" s="459"/>
      <c r="C53" s="459"/>
      <c r="D53" s="459"/>
      <c r="E53" s="459"/>
      <c r="F53" s="460"/>
    </row>
    <row r="54" spans="1:6" s="372" customFormat="1" x14ac:dyDescent="0.2">
      <c r="A54" s="377"/>
      <c r="B54" s="461" t="s">
        <v>10</v>
      </c>
      <c r="C54" s="459"/>
      <c r="D54" s="459"/>
      <c r="E54" s="459"/>
      <c r="F54" s="460"/>
    </row>
    <row r="55" spans="1:6" s="372" customFormat="1" ht="48" customHeight="1" x14ac:dyDescent="0.2">
      <c r="A55" s="377"/>
      <c r="B55" s="897" t="s">
        <v>57</v>
      </c>
      <c r="C55" s="897"/>
      <c r="D55" s="897"/>
      <c r="E55" s="897"/>
      <c r="F55" s="897"/>
    </row>
    <row r="56" spans="1:6" s="372" customFormat="1" ht="38.25" customHeight="1" x14ac:dyDescent="0.2">
      <c r="A56" s="381" t="s">
        <v>154</v>
      </c>
      <c r="B56" s="900" t="s">
        <v>11</v>
      </c>
      <c r="C56" s="901"/>
      <c r="D56" s="901"/>
      <c r="E56" s="900"/>
      <c r="F56" s="462"/>
    </row>
    <row r="57" spans="1:6" s="372" customFormat="1" ht="65.25" customHeight="1" x14ac:dyDescent="0.2">
      <c r="A57" s="381" t="s">
        <v>155</v>
      </c>
      <c r="B57" s="902" t="s">
        <v>12</v>
      </c>
      <c r="C57" s="903"/>
      <c r="D57" s="903"/>
      <c r="E57" s="904"/>
      <c r="F57" s="462"/>
    </row>
    <row r="58" spans="1:6" s="372" customFormat="1" ht="35.25" customHeight="1" x14ac:dyDescent="0.2">
      <c r="A58" s="381" t="s">
        <v>156</v>
      </c>
      <c r="B58" s="823" t="s">
        <v>13</v>
      </c>
      <c r="C58" s="896"/>
      <c r="D58" s="896"/>
      <c r="E58" s="824"/>
      <c r="F58" s="462">
        <f>F56-F57</f>
        <v>0</v>
      </c>
    </row>
    <row r="59" spans="1:6" s="372" customFormat="1" ht="36" customHeight="1" x14ac:dyDescent="0.2">
      <c r="A59" s="381" t="s">
        <v>157</v>
      </c>
      <c r="B59" s="823" t="s">
        <v>15</v>
      </c>
      <c r="C59" s="896"/>
      <c r="D59" s="896"/>
      <c r="E59" s="824"/>
      <c r="F59" s="462"/>
    </row>
    <row r="60" spans="1:6" s="372" customFormat="1" ht="35.25" customHeight="1" x14ac:dyDescent="0.2">
      <c r="A60" s="381" t="s">
        <v>158</v>
      </c>
      <c r="B60" s="823" t="s">
        <v>16</v>
      </c>
      <c r="C60" s="896"/>
      <c r="D60" s="896"/>
      <c r="E60" s="824"/>
      <c r="F60" s="462"/>
    </row>
    <row r="61" spans="1:6" s="372" customFormat="1" ht="38.25" customHeight="1" x14ac:dyDescent="0.2">
      <c r="A61" s="381" t="s">
        <v>159</v>
      </c>
      <c r="B61" s="902" t="s">
        <v>17</v>
      </c>
      <c r="C61" s="903"/>
      <c r="D61" s="903"/>
      <c r="E61" s="904"/>
      <c r="F61" s="462"/>
    </row>
    <row r="62" spans="1:6" s="372" customFormat="1" ht="26.25" customHeight="1" x14ac:dyDescent="0.2">
      <c r="A62" s="381" t="s">
        <v>160</v>
      </c>
      <c r="B62" s="823" t="s">
        <v>433</v>
      </c>
      <c r="C62" s="896"/>
      <c r="D62" s="896"/>
      <c r="E62" s="824"/>
      <c r="F62" s="462">
        <f>SUM(F59:F61)</f>
        <v>0</v>
      </c>
    </row>
    <row r="63" spans="1:6" s="372" customFormat="1" ht="25.5" customHeight="1" x14ac:dyDescent="0.2">
      <c r="A63" s="381" t="s">
        <v>759</v>
      </c>
      <c r="B63" s="823" t="s">
        <v>14</v>
      </c>
      <c r="C63" s="896"/>
      <c r="D63" s="896"/>
      <c r="E63" s="824"/>
      <c r="F63" s="463" t="e">
        <f>F62/F58</f>
        <v>#DIV/0!</v>
      </c>
    </row>
    <row r="64" spans="1:6" s="372" customFormat="1" ht="27.75" customHeight="1" x14ac:dyDescent="0.2">
      <c r="A64" s="377"/>
      <c r="B64" s="459"/>
      <c r="C64" s="459"/>
      <c r="D64" s="459"/>
      <c r="E64" s="459"/>
      <c r="F64" s="460"/>
    </row>
    <row r="65" spans="1:6" s="372" customFormat="1" ht="30.75" customHeight="1" x14ac:dyDescent="0.2">
      <c r="A65" s="377"/>
      <c r="B65" s="464" t="s">
        <v>638</v>
      </c>
      <c r="C65" s="460"/>
      <c r="D65" s="460"/>
      <c r="E65" s="460"/>
      <c r="F65" s="460"/>
    </row>
    <row r="66" spans="1:6" s="372" customFormat="1" ht="42" customHeight="1" x14ac:dyDescent="0.2">
      <c r="A66" s="377"/>
      <c r="B66" s="897" t="s">
        <v>58</v>
      </c>
      <c r="C66" s="897"/>
      <c r="D66" s="897"/>
      <c r="E66" s="897"/>
      <c r="F66" s="897"/>
    </row>
    <row r="67" spans="1:6" s="372" customFormat="1" ht="37.5" customHeight="1" x14ac:dyDescent="0.2">
      <c r="A67" s="381" t="s">
        <v>154</v>
      </c>
      <c r="B67" s="900" t="s">
        <v>639</v>
      </c>
      <c r="C67" s="901"/>
      <c r="D67" s="901"/>
      <c r="E67" s="900"/>
      <c r="F67" s="462"/>
    </row>
    <row r="68" spans="1:6" s="372" customFormat="1" ht="57.75" customHeight="1" x14ac:dyDescent="0.2">
      <c r="A68" s="381" t="s">
        <v>155</v>
      </c>
      <c r="B68" s="902" t="s">
        <v>640</v>
      </c>
      <c r="C68" s="903"/>
      <c r="D68" s="903"/>
      <c r="E68" s="904"/>
      <c r="F68" s="462"/>
    </row>
    <row r="69" spans="1:6" s="372" customFormat="1" ht="31.5" customHeight="1" x14ac:dyDescent="0.2">
      <c r="A69" s="381" t="s">
        <v>156</v>
      </c>
      <c r="B69" s="823" t="s">
        <v>641</v>
      </c>
      <c r="C69" s="896"/>
      <c r="D69" s="896"/>
      <c r="E69" s="824"/>
      <c r="F69" s="462">
        <f>F67-F68</f>
        <v>0</v>
      </c>
    </row>
    <row r="70" spans="1:6" s="372" customFormat="1" ht="39.75" customHeight="1" x14ac:dyDescent="0.2">
      <c r="A70" s="381" t="s">
        <v>157</v>
      </c>
      <c r="B70" s="823" t="s">
        <v>643</v>
      </c>
      <c r="C70" s="896"/>
      <c r="D70" s="896"/>
      <c r="E70" s="824"/>
      <c r="F70" s="462"/>
    </row>
    <row r="71" spans="1:6" s="372" customFormat="1" ht="27" customHeight="1" x14ac:dyDescent="0.2">
      <c r="A71" s="381" t="s">
        <v>158</v>
      </c>
      <c r="B71" s="823" t="s">
        <v>644</v>
      </c>
      <c r="C71" s="896"/>
      <c r="D71" s="896"/>
      <c r="E71" s="824"/>
      <c r="F71" s="462"/>
    </row>
    <row r="72" spans="1:6" s="372" customFormat="1" ht="41.25" customHeight="1" x14ac:dyDescent="0.2">
      <c r="A72" s="381" t="s">
        <v>159</v>
      </c>
      <c r="B72" s="902" t="s">
        <v>645</v>
      </c>
      <c r="C72" s="903"/>
      <c r="D72" s="903"/>
      <c r="E72" s="904"/>
      <c r="F72" s="462"/>
    </row>
    <row r="73" spans="1:6" s="372" customFormat="1" ht="26.25" customHeight="1" x14ac:dyDescent="0.2">
      <c r="A73" s="381" t="s">
        <v>160</v>
      </c>
      <c r="B73" s="823" t="s">
        <v>433</v>
      </c>
      <c r="C73" s="896"/>
      <c r="D73" s="896"/>
      <c r="E73" s="824"/>
      <c r="F73" s="462">
        <f>SUM(F70:F72)</f>
        <v>0</v>
      </c>
    </row>
    <row r="74" spans="1:6" s="372" customFormat="1" ht="25.5" customHeight="1" x14ac:dyDescent="0.2">
      <c r="A74" s="381" t="s">
        <v>759</v>
      </c>
      <c r="B74" s="823" t="s">
        <v>642</v>
      </c>
      <c r="C74" s="896"/>
      <c r="D74" s="896"/>
      <c r="E74" s="824"/>
      <c r="F74" s="463" t="e">
        <f>F73/F69</f>
        <v>#DIV/0!</v>
      </c>
    </row>
    <row r="75" spans="1:6" s="372" customFormat="1" ht="27.75" customHeight="1" x14ac:dyDescent="0.2">
      <c r="A75" s="377"/>
      <c r="F75" s="379"/>
    </row>
    <row r="76" spans="1:6" s="372" customFormat="1" ht="30.75" customHeight="1" x14ac:dyDescent="0.2">
      <c r="A76" s="377"/>
      <c r="B76" s="378" t="s">
        <v>557</v>
      </c>
      <c r="F76" s="379"/>
    </row>
    <row r="77" spans="1:6" s="372" customFormat="1" ht="14.25" customHeight="1" x14ac:dyDescent="0.2">
      <c r="A77" s="377"/>
      <c r="F77" s="379"/>
    </row>
    <row r="78" spans="1:6" s="372" customFormat="1" ht="27" customHeight="1" x14ac:dyDescent="0.2">
      <c r="A78" s="377"/>
      <c r="B78" s="700" t="s">
        <v>18</v>
      </c>
      <c r="C78" s="700"/>
      <c r="D78" s="700"/>
      <c r="E78" s="700"/>
      <c r="F78" s="379"/>
    </row>
    <row r="79" spans="1:6" s="372" customFormat="1" x14ac:dyDescent="0.2">
      <c r="A79" s="377"/>
      <c r="F79" s="379"/>
    </row>
    <row r="80" spans="1:6" s="372" customFormat="1" x14ac:dyDescent="0.2">
      <c r="A80" s="377"/>
      <c r="B80" s="380" t="s">
        <v>19</v>
      </c>
      <c r="F80" s="379"/>
    </row>
    <row r="81" spans="1:6" s="372" customFormat="1" ht="17.25" customHeight="1" x14ac:dyDescent="0.2">
      <c r="A81" s="381" t="s">
        <v>142</v>
      </c>
      <c r="B81" s="693" t="s">
        <v>22</v>
      </c>
      <c r="C81" s="693"/>
      <c r="D81" s="693"/>
      <c r="E81" s="693"/>
      <c r="F81" s="382"/>
    </row>
    <row r="82" spans="1:6" s="372" customFormat="1" ht="57" customHeight="1" x14ac:dyDescent="0.2">
      <c r="A82" s="383" t="s">
        <v>434</v>
      </c>
      <c r="B82" s="693" t="s">
        <v>20</v>
      </c>
      <c r="C82" s="693"/>
      <c r="D82" s="693"/>
      <c r="E82" s="693"/>
      <c r="F82" s="382"/>
    </row>
    <row r="83" spans="1:6" s="372" customFormat="1" ht="30.75" customHeight="1" x14ac:dyDescent="0.2">
      <c r="A83" s="383" t="s">
        <v>435</v>
      </c>
      <c r="B83" s="693" t="s">
        <v>21</v>
      </c>
      <c r="C83" s="693"/>
      <c r="D83" s="693"/>
      <c r="E83" s="693"/>
      <c r="F83" s="382">
        <f>F81-F82</f>
        <v>0</v>
      </c>
    </row>
    <row r="84" spans="1:6" s="372" customFormat="1" ht="23.25" customHeight="1" x14ac:dyDescent="0.2">
      <c r="A84" s="383" t="s">
        <v>436</v>
      </c>
      <c r="B84" s="693" t="s">
        <v>443</v>
      </c>
      <c r="C84" s="693"/>
      <c r="D84" s="693"/>
      <c r="E84" s="693"/>
      <c r="F84" s="382"/>
    </row>
    <row r="85" spans="1:6" s="372" customFormat="1" ht="21.75" customHeight="1" x14ac:dyDescent="0.2">
      <c r="A85" s="381" t="s">
        <v>437</v>
      </c>
      <c r="B85" s="693" t="s">
        <v>444</v>
      </c>
      <c r="C85" s="693"/>
      <c r="D85" s="693"/>
      <c r="E85" s="693"/>
      <c r="F85" s="382"/>
    </row>
    <row r="86" spans="1:6" s="372" customFormat="1" ht="24.75" customHeight="1" x14ac:dyDescent="0.2">
      <c r="A86" s="381" t="s">
        <v>438</v>
      </c>
      <c r="B86" s="693" t="s">
        <v>445</v>
      </c>
      <c r="C86" s="693"/>
      <c r="D86" s="693"/>
      <c r="E86" s="693"/>
      <c r="F86" s="382"/>
    </row>
    <row r="87" spans="1:6" s="372" customFormat="1" ht="30" customHeight="1" x14ac:dyDescent="0.2">
      <c r="A87" s="381" t="s">
        <v>439</v>
      </c>
      <c r="B87" s="693" t="s">
        <v>446</v>
      </c>
      <c r="C87" s="693"/>
      <c r="D87" s="693"/>
      <c r="E87" s="693"/>
      <c r="F87" s="382"/>
    </row>
    <row r="88" spans="1:6" s="372" customFormat="1" ht="12.75" customHeight="1" x14ac:dyDescent="0.2">
      <c r="A88" s="381" t="s">
        <v>440</v>
      </c>
      <c r="B88" s="693" t="s">
        <v>447</v>
      </c>
      <c r="C88" s="693"/>
      <c r="D88" s="693"/>
      <c r="E88" s="693"/>
      <c r="F88" s="382"/>
    </row>
    <row r="89" spans="1:6" s="372" customFormat="1" ht="12.75" customHeight="1" x14ac:dyDescent="0.2">
      <c r="A89" s="381" t="s">
        <v>441</v>
      </c>
      <c r="B89" s="693" t="s">
        <v>448</v>
      </c>
      <c r="C89" s="693"/>
      <c r="D89" s="693"/>
      <c r="E89" s="693"/>
      <c r="F89" s="382"/>
    </row>
    <row r="90" spans="1:6" s="372" customFormat="1" ht="12.75" customHeight="1" x14ac:dyDescent="0.2">
      <c r="A90" s="381" t="s">
        <v>442</v>
      </c>
      <c r="B90" s="693" t="s">
        <v>449</v>
      </c>
      <c r="C90" s="693"/>
      <c r="D90" s="693"/>
      <c r="E90" s="693"/>
      <c r="F90" s="382"/>
    </row>
    <row r="91" spans="1:6" s="372" customFormat="1" ht="25.5" customHeight="1" x14ac:dyDescent="0.2">
      <c r="A91" s="381"/>
      <c r="B91" s="384"/>
      <c r="C91" s="384"/>
      <c r="D91" s="384"/>
      <c r="E91" s="384"/>
      <c r="F91" s="385"/>
    </row>
    <row r="92" spans="1:6" s="372" customFormat="1" x14ac:dyDescent="0.2">
      <c r="A92" s="377"/>
      <c r="B92" s="380" t="s">
        <v>646</v>
      </c>
      <c r="F92" s="379"/>
    </row>
    <row r="93" spans="1:6" s="372" customFormat="1" ht="18.75" customHeight="1" x14ac:dyDescent="0.2">
      <c r="A93" s="381" t="s">
        <v>142</v>
      </c>
      <c r="B93" s="693" t="s">
        <v>647</v>
      </c>
      <c r="C93" s="693"/>
      <c r="D93" s="693"/>
      <c r="E93" s="693"/>
      <c r="F93" s="382"/>
    </row>
    <row r="94" spans="1:6" s="372" customFormat="1" ht="53.25" customHeight="1" x14ac:dyDescent="0.2">
      <c r="A94" s="383" t="s">
        <v>434</v>
      </c>
      <c r="B94" s="693" t="s">
        <v>648</v>
      </c>
      <c r="C94" s="693"/>
      <c r="D94" s="693"/>
      <c r="E94" s="693"/>
      <c r="F94" s="382"/>
    </row>
    <row r="95" spans="1:6" s="372" customFormat="1" ht="30" customHeight="1" x14ac:dyDescent="0.2">
      <c r="A95" s="383" t="s">
        <v>435</v>
      </c>
      <c r="B95" s="693" t="s">
        <v>649</v>
      </c>
      <c r="C95" s="693"/>
      <c r="D95" s="693"/>
      <c r="E95" s="693"/>
      <c r="F95" s="382">
        <f>F93-F94</f>
        <v>0</v>
      </c>
    </row>
    <row r="96" spans="1:6" s="372" customFormat="1" ht="12.75" customHeight="1" x14ac:dyDescent="0.2">
      <c r="A96" s="383" t="s">
        <v>436</v>
      </c>
      <c r="B96" s="693" t="s">
        <v>443</v>
      </c>
      <c r="C96" s="693"/>
      <c r="D96" s="693"/>
      <c r="E96" s="693"/>
      <c r="F96" s="382"/>
    </row>
    <row r="97" spans="1:6" s="372" customFormat="1" ht="12.75" customHeight="1" x14ac:dyDescent="0.2">
      <c r="A97" s="381" t="s">
        <v>437</v>
      </c>
      <c r="B97" s="693" t="s">
        <v>444</v>
      </c>
      <c r="C97" s="693"/>
      <c r="D97" s="693"/>
      <c r="E97" s="693"/>
      <c r="F97" s="382"/>
    </row>
    <row r="98" spans="1:6" s="372" customFormat="1" ht="23.25" customHeight="1" x14ac:dyDescent="0.2">
      <c r="A98" s="381" t="s">
        <v>438</v>
      </c>
      <c r="B98" s="693" t="s">
        <v>445</v>
      </c>
      <c r="C98" s="693"/>
      <c r="D98" s="693"/>
      <c r="E98" s="693"/>
      <c r="F98" s="382"/>
    </row>
    <row r="99" spans="1:6" s="372" customFormat="1" ht="27.75" customHeight="1" x14ac:dyDescent="0.2">
      <c r="A99" s="381" t="s">
        <v>439</v>
      </c>
      <c r="B99" s="693" t="s">
        <v>446</v>
      </c>
      <c r="C99" s="693"/>
      <c r="D99" s="693"/>
      <c r="E99" s="693"/>
      <c r="F99" s="382"/>
    </row>
    <row r="100" spans="1:6" s="372" customFormat="1" ht="12.75" customHeight="1" x14ac:dyDescent="0.2">
      <c r="A100" s="381" t="s">
        <v>440</v>
      </c>
      <c r="B100" s="693" t="s">
        <v>447</v>
      </c>
      <c r="C100" s="693"/>
      <c r="D100" s="693"/>
      <c r="E100" s="693"/>
      <c r="F100" s="382"/>
    </row>
    <row r="101" spans="1:6" s="372" customFormat="1" ht="12.75" customHeight="1" x14ac:dyDescent="0.2">
      <c r="A101" s="381" t="s">
        <v>441</v>
      </c>
      <c r="B101" s="693" t="s">
        <v>448</v>
      </c>
      <c r="C101" s="693"/>
      <c r="D101" s="693"/>
      <c r="E101" s="693"/>
      <c r="F101" s="382"/>
    </row>
    <row r="102" spans="1:6" s="372" customFormat="1" ht="12.75" customHeight="1" x14ac:dyDescent="0.2">
      <c r="A102" s="381" t="s">
        <v>442</v>
      </c>
      <c r="B102" s="693" t="s">
        <v>449</v>
      </c>
      <c r="C102" s="693"/>
      <c r="D102" s="693"/>
      <c r="E102" s="693"/>
      <c r="F102" s="382"/>
    </row>
    <row r="103" spans="1:6" s="372" customFormat="1" ht="24.75" customHeight="1" x14ac:dyDescent="0.2">
      <c r="A103" s="377"/>
    </row>
    <row r="104" spans="1:6" s="372" customFormat="1" x14ac:dyDescent="0.2">
      <c r="A104" s="377"/>
      <c r="B104" s="378" t="s">
        <v>141</v>
      </c>
    </row>
    <row r="105" spans="1:6" s="372" customFormat="1" ht="78.75" customHeight="1" x14ac:dyDescent="0.2">
      <c r="A105" s="377"/>
      <c r="B105" s="822" t="s">
        <v>59</v>
      </c>
      <c r="C105" s="822"/>
      <c r="D105" s="822"/>
      <c r="E105" s="822"/>
      <c r="F105" s="822"/>
    </row>
    <row r="106" spans="1:6" s="372" customFormat="1" ht="59.25" customHeight="1" x14ac:dyDescent="0.2">
      <c r="A106" s="381" t="s">
        <v>450</v>
      </c>
      <c r="B106" s="693" t="s">
        <v>60</v>
      </c>
      <c r="C106" s="693"/>
      <c r="D106" s="693"/>
      <c r="E106" s="693"/>
      <c r="F106" s="465"/>
    </row>
    <row r="107" spans="1:6" s="372" customFormat="1" x14ac:dyDescent="0.2">
      <c r="A107" s="377"/>
    </row>
    <row r="109" spans="1:6" ht="65.25" customHeight="1" x14ac:dyDescent="0.2"/>
    <row r="110" spans="1:6" ht="51.75" customHeight="1" x14ac:dyDescent="0.2"/>
  </sheetData>
  <sheetProtection password="CA0F" sheet="1" objects="1" scenarios="1"/>
  <mergeCells count="63">
    <mergeCell ref="B102:E102"/>
    <mergeCell ref="B105:F105"/>
    <mergeCell ref="B106:E106"/>
    <mergeCell ref="B96:E96"/>
    <mergeCell ref="B97:E97"/>
    <mergeCell ref="B98:E98"/>
    <mergeCell ref="B99:E99"/>
    <mergeCell ref="B100:E100"/>
    <mergeCell ref="B101:E101"/>
    <mergeCell ref="B95:E95"/>
    <mergeCell ref="B82:E82"/>
    <mergeCell ref="B83:E83"/>
    <mergeCell ref="B84:E84"/>
    <mergeCell ref="B85:E85"/>
    <mergeCell ref="B86:E86"/>
    <mergeCell ref="B87:E87"/>
    <mergeCell ref="B88:E88"/>
    <mergeCell ref="B89:E89"/>
    <mergeCell ref="B90:E90"/>
    <mergeCell ref="B93:E93"/>
    <mergeCell ref="B94:E94"/>
    <mergeCell ref="B81:E81"/>
    <mergeCell ref="B63:E63"/>
    <mergeCell ref="B66:F66"/>
    <mergeCell ref="B67:E67"/>
    <mergeCell ref="B68:E68"/>
    <mergeCell ref="B69:E69"/>
    <mergeCell ref="B70:E70"/>
    <mergeCell ref="B71:E71"/>
    <mergeCell ref="B72:E72"/>
    <mergeCell ref="B73:E73"/>
    <mergeCell ref="B74:E74"/>
    <mergeCell ref="B78:E78"/>
    <mergeCell ref="B62:E62"/>
    <mergeCell ref="B33:C33"/>
    <mergeCell ref="B48:F48"/>
    <mergeCell ref="B50:C50"/>
    <mergeCell ref="B52:E52"/>
    <mergeCell ref="B55:F55"/>
    <mergeCell ref="B56:E56"/>
    <mergeCell ref="B57:E57"/>
    <mergeCell ref="B58:E58"/>
    <mergeCell ref="B59:E59"/>
    <mergeCell ref="B60:E60"/>
    <mergeCell ref="B61:E61"/>
    <mergeCell ref="B32:C32"/>
    <mergeCell ref="B20:E20"/>
    <mergeCell ref="B22:F22"/>
    <mergeCell ref="B23:C23"/>
    <mergeCell ref="B24:C24"/>
    <mergeCell ref="B25:C25"/>
    <mergeCell ref="B26:C26"/>
    <mergeCell ref="B27:C27"/>
    <mergeCell ref="B28:C28"/>
    <mergeCell ref="B29:C29"/>
    <mergeCell ref="B30:C30"/>
    <mergeCell ref="B31:C31"/>
    <mergeCell ref="B19:E19"/>
    <mergeCell ref="A1:F1"/>
    <mergeCell ref="B3:F3"/>
    <mergeCell ref="C4:D4"/>
    <mergeCell ref="E4:F4"/>
    <mergeCell ref="B18:E18"/>
  </mergeCells>
  <pageMargins left="0.75" right="0.75" top="1" bottom="1" header="0.5" footer="0.5"/>
  <pageSetup orientation="portrait" r:id="rId1"/>
  <headerFooter alignWithMargins="0">
    <oddHeader>&amp;CCommon Data Set 2010-11</oddHeader>
    <oddFooter>&amp;C&amp;A&amp;RPage &amp;P</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rgb="FF7030A0"/>
  </sheetPr>
  <dimension ref="A1:K110"/>
  <sheetViews>
    <sheetView workbookViewId="0">
      <selection sqref="A1:F1"/>
    </sheetView>
  </sheetViews>
  <sheetFormatPr defaultRowHeight="12.75" x14ac:dyDescent="0.2"/>
  <cols>
    <col min="1" max="1" width="4.42578125" style="305" customWidth="1"/>
    <col min="2" max="2" width="27.85546875" style="318" customWidth="1"/>
    <col min="3" max="3" width="12.42578125" style="318" customWidth="1"/>
    <col min="4" max="4" width="14.7109375" style="318" customWidth="1"/>
    <col min="5" max="6" width="15.42578125" style="318" customWidth="1"/>
    <col min="7" max="16384" width="9.140625" style="318"/>
  </cols>
  <sheetData>
    <row r="1" spans="1:11" ht="18" x14ac:dyDescent="0.2">
      <c r="A1" s="918" t="s">
        <v>1112</v>
      </c>
      <c r="B1" s="918"/>
      <c r="C1" s="918"/>
      <c r="D1" s="918"/>
      <c r="E1" s="918"/>
      <c r="F1" s="918"/>
      <c r="I1" s="353"/>
      <c r="J1" s="353"/>
      <c r="K1" s="353"/>
    </row>
    <row r="2" spans="1:11" x14ac:dyDescent="0.2">
      <c r="A2" s="344"/>
      <c r="B2" s="353"/>
      <c r="C2" s="353"/>
      <c r="D2" s="353"/>
      <c r="E2" s="353"/>
      <c r="F2" s="353"/>
      <c r="G2" s="353"/>
      <c r="H2" s="353"/>
      <c r="I2" s="353"/>
    </row>
    <row r="3" spans="1:11" ht="50.25" customHeight="1" x14ac:dyDescent="0.2">
      <c r="A3" s="453" t="s">
        <v>151</v>
      </c>
      <c r="B3" s="715" t="s">
        <v>0</v>
      </c>
      <c r="C3" s="716"/>
      <c r="D3" s="716"/>
      <c r="E3" s="716"/>
      <c r="F3" s="716"/>
      <c r="G3" s="353"/>
      <c r="H3" s="353"/>
      <c r="I3" s="353"/>
    </row>
    <row r="4" spans="1:11" x14ac:dyDescent="0.2">
      <c r="A4" s="453" t="s">
        <v>151</v>
      </c>
      <c r="B4" s="328"/>
      <c r="C4" s="717" t="s">
        <v>305</v>
      </c>
      <c r="D4" s="717"/>
      <c r="E4" s="717" t="s">
        <v>306</v>
      </c>
      <c r="F4" s="717"/>
      <c r="G4" s="372" t="s">
        <v>1094</v>
      </c>
      <c r="H4" s="372" t="s">
        <v>1095</v>
      </c>
      <c r="I4" s="372" t="s">
        <v>1096</v>
      </c>
    </row>
    <row r="5" spans="1:11" x14ac:dyDescent="0.2">
      <c r="A5" s="453" t="s">
        <v>151</v>
      </c>
      <c r="B5" s="352"/>
      <c r="C5" s="330" t="s">
        <v>307</v>
      </c>
      <c r="D5" s="330" t="s">
        <v>308</v>
      </c>
      <c r="E5" s="330" t="s">
        <v>307</v>
      </c>
      <c r="F5" s="330" t="s">
        <v>308</v>
      </c>
      <c r="G5" s="353"/>
      <c r="H5" s="353"/>
      <c r="I5" s="353"/>
    </row>
    <row r="6" spans="1:11" x14ac:dyDescent="0.2">
      <c r="A6" s="453" t="s">
        <v>151</v>
      </c>
      <c r="B6" s="327" t="s">
        <v>309</v>
      </c>
      <c r="C6" s="19"/>
      <c r="D6" s="19"/>
      <c r="E6" s="19"/>
      <c r="F6" s="19"/>
      <c r="G6" s="353"/>
      <c r="H6" s="353"/>
      <c r="I6" s="353"/>
    </row>
    <row r="7" spans="1:11" ht="25.5" x14ac:dyDescent="0.2">
      <c r="A7" s="453" t="s">
        <v>151</v>
      </c>
      <c r="B7" s="20" t="s">
        <v>310</v>
      </c>
      <c r="C7" s="95">
        <f>SUM('B CAS'!C7,'B CAPS'!C7,'B GS'!C7)</f>
        <v>217</v>
      </c>
      <c r="D7" s="95">
        <f>SUM('B CAS'!D7,'B CAPS'!D7,'B GS'!D7)</f>
        <v>342</v>
      </c>
      <c r="E7" s="95">
        <f>SUM('B CAS'!E7,'B CAPS'!E7,'B GS'!E7)</f>
        <v>9</v>
      </c>
      <c r="F7" s="95">
        <f>SUM('B CAS'!F7,'B CAPS'!F7,'B GS'!F7)</f>
        <v>20</v>
      </c>
      <c r="G7" s="373">
        <f>SUM(C7:D7)</f>
        <v>559</v>
      </c>
      <c r="H7" s="373">
        <f>SUM(E7:F7)</f>
        <v>29</v>
      </c>
      <c r="I7" s="373">
        <f>SUM(C7:F7)</f>
        <v>588</v>
      </c>
    </row>
    <row r="8" spans="1:11" x14ac:dyDescent="0.2">
      <c r="A8" s="453" t="s">
        <v>151</v>
      </c>
      <c r="B8" s="329" t="s">
        <v>311</v>
      </c>
      <c r="C8" s="95">
        <f>SUM('B CAS'!C8,'B CAPS'!C8,'B GS'!C8)</f>
        <v>54</v>
      </c>
      <c r="D8" s="95">
        <f>SUM('B CAS'!D8,'B CAPS'!D8,'B GS'!D8)</f>
        <v>75</v>
      </c>
      <c r="E8" s="95">
        <f>SUM('B CAS'!E8,'B CAPS'!E8,'B GS'!E8)</f>
        <v>22</v>
      </c>
      <c r="F8" s="95">
        <f>SUM('B CAS'!F8,'B CAPS'!F8,'B GS'!F8)</f>
        <v>34</v>
      </c>
      <c r="G8" s="373">
        <f t="shared" ref="G8:G12" si="0">SUM(C8:D8)</f>
        <v>129</v>
      </c>
      <c r="H8" s="373">
        <f t="shared" ref="H8:H12" si="1">SUM(E8:F8)</f>
        <v>56</v>
      </c>
      <c r="I8" s="373">
        <f t="shared" ref="I8:I12" si="2">SUM(C8:F8)</f>
        <v>185</v>
      </c>
    </row>
    <row r="9" spans="1:11" x14ac:dyDescent="0.2">
      <c r="A9" s="453" t="s">
        <v>151</v>
      </c>
      <c r="B9" s="329" t="s">
        <v>312</v>
      </c>
      <c r="C9" s="95">
        <f>SUM('B CAS'!C9,'B CAPS'!C9,'B GS'!C9)</f>
        <v>807</v>
      </c>
      <c r="D9" s="95">
        <f>SUM('B CAS'!D9,'B CAPS'!D9,'B GS'!D9)</f>
        <v>1154</v>
      </c>
      <c r="E9" s="95">
        <f>SUM('B CAS'!E9,'B CAPS'!E9,'B GS'!E9)</f>
        <v>167</v>
      </c>
      <c r="F9" s="95">
        <f>SUM('B CAS'!F9,'B CAPS'!F9,'B GS'!F9)</f>
        <v>386</v>
      </c>
      <c r="G9" s="373">
        <f t="shared" si="0"/>
        <v>1961</v>
      </c>
      <c r="H9" s="373">
        <f t="shared" si="1"/>
        <v>553</v>
      </c>
      <c r="I9" s="373">
        <f t="shared" si="2"/>
        <v>2514</v>
      </c>
    </row>
    <row r="10" spans="1:11" x14ac:dyDescent="0.2">
      <c r="A10" s="453" t="s">
        <v>151</v>
      </c>
      <c r="B10" s="21" t="s">
        <v>313</v>
      </c>
      <c r="C10" s="96">
        <f>SUM(C7:C9)</f>
        <v>1078</v>
      </c>
      <c r="D10" s="96">
        <f>SUM(D7:D9)</f>
        <v>1571</v>
      </c>
      <c r="E10" s="96">
        <f>SUM(E7:E9)</f>
        <v>198</v>
      </c>
      <c r="F10" s="96">
        <f>SUM(F7:F9)</f>
        <v>440</v>
      </c>
      <c r="G10" s="373">
        <f t="shared" si="0"/>
        <v>2649</v>
      </c>
      <c r="H10" s="373">
        <f t="shared" si="1"/>
        <v>638</v>
      </c>
      <c r="I10" s="373">
        <f t="shared" si="2"/>
        <v>3287</v>
      </c>
    </row>
    <row r="11" spans="1:11" ht="25.5" x14ac:dyDescent="0.2">
      <c r="A11" s="453" t="s">
        <v>151</v>
      </c>
      <c r="B11" s="20" t="s">
        <v>480</v>
      </c>
      <c r="C11" s="95">
        <f>SUM('B CAS'!C11,'B CAPS'!C11,'B GS'!C11)</f>
        <v>18</v>
      </c>
      <c r="D11" s="95">
        <f>SUM('B CAS'!D11,'B CAPS'!D11,'B GS'!D11)</f>
        <v>66</v>
      </c>
      <c r="E11" s="95">
        <f>SUM('B CAS'!E11,'B CAPS'!E11,'B GS'!E11)</f>
        <v>5</v>
      </c>
      <c r="F11" s="95">
        <f>SUM('B CAS'!F11,'B CAPS'!F11,'B GS'!F11)</f>
        <v>12</v>
      </c>
      <c r="G11" s="373">
        <f t="shared" si="0"/>
        <v>84</v>
      </c>
      <c r="H11" s="373">
        <f t="shared" si="1"/>
        <v>17</v>
      </c>
      <c r="I11" s="373">
        <f t="shared" si="2"/>
        <v>101</v>
      </c>
    </row>
    <row r="12" spans="1:11" x14ac:dyDescent="0.2">
      <c r="A12" s="453" t="s">
        <v>151</v>
      </c>
      <c r="B12" s="21" t="s">
        <v>481</v>
      </c>
      <c r="C12" s="96">
        <f>SUM(C10:C11)</f>
        <v>1096</v>
      </c>
      <c r="D12" s="96">
        <f>SUM(D10:D11)</f>
        <v>1637</v>
      </c>
      <c r="E12" s="96">
        <f>SUM(E10:E11)</f>
        <v>203</v>
      </c>
      <c r="F12" s="96">
        <f>SUM(F10:F11)</f>
        <v>452</v>
      </c>
      <c r="G12" s="373">
        <f t="shared" si="0"/>
        <v>2733</v>
      </c>
      <c r="H12" s="373">
        <f t="shared" si="1"/>
        <v>655</v>
      </c>
      <c r="I12" s="373">
        <f t="shared" si="2"/>
        <v>3388</v>
      </c>
    </row>
    <row r="13" spans="1:11" x14ac:dyDescent="0.2">
      <c r="A13" s="453" t="s">
        <v>151</v>
      </c>
      <c r="B13" s="327" t="s">
        <v>883</v>
      </c>
      <c r="C13" s="97"/>
      <c r="D13" s="97"/>
      <c r="E13" s="97"/>
      <c r="F13" s="97"/>
      <c r="G13" s="373"/>
      <c r="H13" s="373"/>
      <c r="I13" s="373"/>
    </row>
    <row r="14" spans="1:11" x14ac:dyDescent="0.2">
      <c r="A14" s="453" t="s">
        <v>151</v>
      </c>
      <c r="B14" s="23" t="s">
        <v>884</v>
      </c>
      <c r="C14" s="98">
        <f>SUM('B CAS'!C14,'B CAPS'!C14,'B GS'!C14)</f>
        <v>30</v>
      </c>
      <c r="D14" s="98">
        <f>SUM('B CAS'!D14,'B CAPS'!D14,'B GS'!D14)</f>
        <v>78</v>
      </c>
      <c r="E14" s="98">
        <f>SUM('B CAS'!E14,'B CAPS'!E14,'B GS'!E14)</f>
        <v>32</v>
      </c>
      <c r="F14" s="98">
        <f>SUM('B CAS'!F14,'B CAPS'!F14,'B GS'!F14)</f>
        <v>37</v>
      </c>
      <c r="G14" s="373">
        <f t="shared" ref="G14:G17" si="3">SUM(C14:D14)</f>
        <v>108</v>
      </c>
      <c r="H14" s="373">
        <f t="shared" ref="H14:H17" si="4">SUM(E14:F14)</f>
        <v>69</v>
      </c>
      <c r="I14" s="373">
        <f t="shared" ref="I14:I17" si="5">SUM(C14:F14)</f>
        <v>177</v>
      </c>
    </row>
    <row r="15" spans="1:11" x14ac:dyDescent="0.2">
      <c r="A15" s="453" t="s">
        <v>151</v>
      </c>
      <c r="B15" s="23" t="s">
        <v>312</v>
      </c>
      <c r="C15" s="98">
        <f>SUM('B CAS'!C15,'B CAPS'!C15,'B GS'!C15)</f>
        <v>169</v>
      </c>
      <c r="D15" s="98">
        <f>SUM('B CAS'!D15,'B CAPS'!D15,'B GS'!D15)</f>
        <v>324</v>
      </c>
      <c r="E15" s="98">
        <f>SUM('B CAS'!E15,'B CAPS'!E15,'B GS'!E15)</f>
        <v>110</v>
      </c>
      <c r="F15" s="98">
        <f>SUM('B CAS'!F15,'B CAPS'!F15,'B GS'!F15)</f>
        <v>222</v>
      </c>
      <c r="G15" s="373">
        <f t="shared" si="3"/>
        <v>493</v>
      </c>
      <c r="H15" s="373">
        <f t="shared" si="4"/>
        <v>332</v>
      </c>
      <c r="I15" s="373">
        <f t="shared" si="5"/>
        <v>825</v>
      </c>
    </row>
    <row r="16" spans="1:11" ht="25.5" x14ac:dyDescent="0.2">
      <c r="A16" s="453" t="s">
        <v>151</v>
      </c>
      <c r="B16" s="22" t="s">
        <v>885</v>
      </c>
      <c r="C16" s="98">
        <f>SUM('B CAS'!C16,'B CAPS'!C16,'B GS'!C16)</f>
        <v>0</v>
      </c>
      <c r="D16" s="98">
        <f>SUM('B CAS'!D16,'B CAPS'!D16,'B GS'!D16)</f>
        <v>2</v>
      </c>
      <c r="E16" s="98">
        <f>SUM('B CAS'!E16,'B CAPS'!E16,'B GS'!E16)</f>
        <v>0</v>
      </c>
      <c r="F16" s="98">
        <f>SUM('B CAS'!F16,'B CAPS'!F16,'B GS'!F16)</f>
        <v>1</v>
      </c>
      <c r="G16" s="373">
        <f t="shared" si="3"/>
        <v>2</v>
      </c>
      <c r="H16" s="373">
        <f t="shared" si="4"/>
        <v>1</v>
      </c>
      <c r="I16" s="373">
        <f t="shared" si="5"/>
        <v>3</v>
      </c>
    </row>
    <row r="17" spans="1:9" x14ac:dyDescent="0.2">
      <c r="A17" s="453" t="s">
        <v>151</v>
      </c>
      <c r="B17" s="21" t="s">
        <v>886</v>
      </c>
      <c r="C17" s="99">
        <f>SUM(C14:C16)</f>
        <v>199</v>
      </c>
      <c r="D17" s="99">
        <f>SUM(D14:D16)</f>
        <v>404</v>
      </c>
      <c r="E17" s="99">
        <f>SUM(E14:E16)</f>
        <v>142</v>
      </c>
      <c r="F17" s="99">
        <f>SUM(F14:F16)</f>
        <v>260</v>
      </c>
      <c r="G17" s="373">
        <f t="shared" si="3"/>
        <v>603</v>
      </c>
      <c r="H17" s="373">
        <f t="shared" si="4"/>
        <v>402</v>
      </c>
      <c r="I17" s="373">
        <f t="shared" si="5"/>
        <v>1005</v>
      </c>
    </row>
    <row r="18" spans="1:9" x14ac:dyDescent="0.2">
      <c r="A18" s="453" t="s">
        <v>151</v>
      </c>
      <c r="B18" s="679" t="s">
        <v>887</v>
      </c>
      <c r="C18" s="679"/>
      <c r="D18" s="679"/>
      <c r="E18" s="679"/>
      <c r="F18" s="104">
        <f>SUM(C12:F12)</f>
        <v>3388</v>
      </c>
      <c r="G18" s="353"/>
      <c r="H18" s="353"/>
      <c r="I18" s="353"/>
    </row>
    <row r="19" spans="1:9" x14ac:dyDescent="0.2">
      <c r="A19" s="453" t="s">
        <v>151</v>
      </c>
      <c r="B19" s="718" t="s">
        <v>634</v>
      </c>
      <c r="C19" s="718"/>
      <c r="D19" s="718"/>
      <c r="E19" s="718"/>
      <c r="F19" s="105">
        <f>SUM(C17:F17)</f>
        <v>1005</v>
      </c>
      <c r="G19" s="353"/>
      <c r="H19" s="353"/>
      <c r="I19" s="353"/>
    </row>
    <row r="20" spans="1:9" x14ac:dyDescent="0.2">
      <c r="A20" s="453" t="s">
        <v>151</v>
      </c>
      <c r="B20" s="719" t="s">
        <v>888</v>
      </c>
      <c r="C20" s="719"/>
      <c r="D20" s="719"/>
      <c r="E20" s="719"/>
      <c r="F20" s="106">
        <f>SUM(F18:F19)</f>
        <v>4393</v>
      </c>
      <c r="G20" s="353"/>
      <c r="H20" s="353"/>
      <c r="I20" s="353"/>
    </row>
    <row r="21" spans="1:9" x14ac:dyDescent="0.2">
      <c r="A21" s="454"/>
      <c r="B21" s="353"/>
      <c r="C21" s="353"/>
      <c r="D21" s="353"/>
      <c r="E21" s="353"/>
      <c r="F21" s="353"/>
      <c r="G21" s="353"/>
      <c r="H21" s="353"/>
      <c r="I21" s="353"/>
    </row>
    <row r="22" spans="1:9" ht="82.5" customHeight="1" x14ac:dyDescent="0.2">
      <c r="A22" s="453" t="s">
        <v>152</v>
      </c>
      <c r="B22" s="720" t="s">
        <v>1</v>
      </c>
      <c r="C22" s="721"/>
      <c r="D22" s="721"/>
      <c r="E22" s="721"/>
      <c r="F22" s="721"/>
      <c r="G22" s="353"/>
      <c r="H22" s="353"/>
      <c r="I22" s="353"/>
    </row>
    <row r="23" spans="1:9" ht="78.75" x14ac:dyDescent="0.2">
      <c r="A23" s="453" t="s">
        <v>152</v>
      </c>
      <c r="B23" s="722"/>
      <c r="C23" s="722"/>
      <c r="D23" s="137" t="s">
        <v>889</v>
      </c>
      <c r="E23" s="137" t="s">
        <v>474</v>
      </c>
      <c r="F23" s="466" t="s">
        <v>150</v>
      </c>
      <c r="G23" s="374" t="s">
        <v>889</v>
      </c>
      <c r="H23" s="375" t="s">
        <v>474</v>
      </c>
      <c r="I23" s="375" t="s">
        <v>150</v>
      </c>
    </row>
    <row r="24" spans="1:9" x14ac:dyDescent="0.2">
      <c r="A24" s="453" t="s">
        <v>152</v>
      </c>
      <c r="B24" s="723" t="s">
        <v>890</v>
      </c>
      <c r="C24" s="723"/>
      <c r="D24" s="100">
        <f>SUM('B CAS'!D24,'B CAPS'!D24,'B GS'!D24)</f>
        <v>0</v>
      </c>
      <c r="E24" s="100">
        <f>SUM('B CAS'!E24,'B CAPS'!E24,'B GS'!E24)</f>
        <v>10</v>
      </c>
      <c r="F24" s="462">
        <f>SUM('B CAS'!F24,'B CAPS'!F24,'B GS'!F24)</f>
        <v>10</v>
      </c>
      <c r="G24" s="376">
        <f t="shared" ref="G24:G33" si="6">D24/$D$33</f>
        <v>0</v>
      </c>
      <c r="H24" s="376">
        <f t="shared" ref="H24:H33" si="7">E24/$E$33</f>
        <v>3.0422878004259203E-3</v>
      </c>
      <c r="I24" s="376">
        <f t="shared" ref="I24:I33" si="8">F24/$F$33</f>
        <v>2.9515938606847697E-3</v>
      </c>
    </row>
    <row r="25" spans="1:9" x14ac:dyDescent="0.2">
      <c r="A25" s="453" t="s">
        <v>152</v>
      </c>
      <c r="B25" s="712" t="s">
        <v>131</v>
      </c>
      <c r="C25" s="713"/>
      <c r="D25" s="100">
        <f>SUM('B CAS'!D25,'B CAPS'!D25,'B GS'!D25)</f>
        <v>7</v>
      </c>
      <c r="E25" s="100">
        <f>SUM('B CAS'!E25,'B CAPS'!E25,'B GS'!E25)</f>
        <v>48</v>
      </c>
      <c r="F25" s="462">
        <f>SUM('B CAS'!F25,'B CAPS'!F25,'B GS'!F25)</f>
        <v>49</v>
      </c>
      <c r="G25" s="376">
        <f t="shared" si="6"/>
        <v>1.1904761904761904E-2</v>
      </c>
      <c r="H25" s="376">
        <f t="shared" si="7"/>
        <v>1.4602981442044418E-2</v>
      </c>
      <c r="I25" s="376">
        <f t="shared" si="8"/>
        <v>1.4462809917355372E-2</v>
      </c>
    </row>
    <row r="26" spans="1:9" x14ac:dyDescent="0.2">
      <c r="A26" s="453" t="s">
        <v>152</v>
      </c>
      <c r="B26" s="703" t="s">
        <v>2</v>
      </c>
      <c r="C26" s="703"/>
      <c r="D26" s="100">
        <f>SUM('B CAS'!D26,'B CAPS'!D26,'B GS'!D26)</f>
        <v>8</v>
      </c>
      <c r="E26" s="100">
        <f>SUM('B CAS'!E26,'B CAPS'!E26,'B GS'!E26)</f>
        <v>98</v>
      </c>
      <c r="F26" s="462">
        <f>SUM('B CAS'!F26,'B CAPS'!F26,'B GS'!F26)</f>
        <v>98</v>
      </c>
      <c r="G26" s="376">
        <f t="shared" si="6"/>
        <v>1.3605442176870748E-2</v>
      </c>
      <c r="H26" s="376">
        <f t="shared" si="7"/>
        <v>2.9814420444174018E-2</v>
      </c>
      <c r="I26" s="376">
        <f t="shared" si="8"/>
        <v>2.8925619834710745E-2</v>
      </c>
    </row>
    <row r="27" spans="1:9" x14ac:dyDescent="0.2">
      <c r="A27" s="453" t="s">
        <v>152</v>
      </c>
      <c r="B27" s="714" t="s">
        <v>132</v>
      </c>
      <c r="C27" s="713"/>
      <c r="D27" s="100">
        <f>SUM('B CAS'!D27,'B CAPS'!D27,'B GS'!D27)</f>
        <v>532</v>
      </c>
      <c r="E27" s="100">
        <f>SUM('B CAS'!E27,'B CAPS'!E27,'B GS'!E27)</f>
        <v>2579</v>
      </c>
      <c r="F27" s="462">
        <f>SUM('B CAS'!F27,'B CAPS'!F27,'B GS'!F27)</f>
        <v>2668</v>
      </c>
      <c r="G27" s="376">
        <f t="shared" si="6"/>
        <v>0.90476190476190477</v>
      </c>
      <c r="H27" s="376">
        <f t="shared" si="7"/>
        <v>0.78460602372984489</v>
      </c>
      <c r="I27" s="376">
        <f t="shared" si="8"/>
        <v>0.78748524203069659</v>
      </c>
    </row>
    <row r="28" spans="1:9" ht="15" customHeight="1" x14ac:dyDescent="0.2">
      <c r="A28" s="453" t="s">
        <v>152</v>
      </c>
      <c r="B28" s="703" t="s">
        <v>3</v>
      </c>
      <c r="C28" s="703"/>
      <c r="D28" s="100">
        <f>SUM('B CAS'!D28,'B CAPS'!D28,'B GS'!D28)</f>
        <v>1</v>
      </c>
      <c r="E28" s="100">
        <f>SUM('B CAS'!E28,'B CAPS'!E28,'B GS'!E28)</f>
        <v>3</v>
      </c>
      <c r="F28" s="462">
        <f>SUM('B CAS'!F28,'B CAPS'!F28,'B GS'!F28)</f>
        <v>3</v>
      </c>
      <c r="G28" s="376">
        <f t="shared" si="6"/>
        <v>1.7006802721088435E-3</v>
      </c>
      <c r="H28" s="376">
        <f t="shared" si="7"/>
        <v>9.1268634012777611E-4</v>
      </c>
      <c r="I28" s="376">
        <f t="shared" si="8"/>
        <v>8.8547815820543094E-4</v>
      </c>
    </row>
    <row r="29" spans="1:9" x14ac:dyDescent="0.2">
      <c r="A29" s="453" t="s">
        <v>152</v>
      </c>
      <c r="B29" s="703" t="s">
        <v>4</v>
      </c>
      <c r="C29" s="703"/>
      <c r="D29" s="100">
        <f>SUM('B CAS'!D29,'B CAPS'!D29,'B GS'!D29)</f>
        <v>17</v>
      </c>
      <c r="E29" s="100">
        <f>SUM('B CAS'!E29,'B CAPS'!E29,'B GS'!E29)</f>
        <v>55</v>
      </c>
      <c r="F29" s="462">
        <f>SUM('B CAS'!F29,'B CAPS'!F29,'B GS'!F29)</f>
        <v>58</v>
      </c>
      <c r="G29" s="376">
        <f t="shared" si="6"/>
        <v>2.8911564625850341E-2</v>
      </c>
      <c r="H29" s="376">
        <f t="shared" si="7"/>
        <v>1.6732582902342561E-2</v>
      </c>
      <c r="I29" s="376">
        <f t="shared" si="8"/>
        <v>1.7119244391971666E-2</v>
      </c>
    </row>
    <row r="30" spans="1:9" ht="26.25" customHeight="1" x14ac:dyDescent="0.2">
      <c r="A30" s="453" t="s">
        <v>152</v>
      </c>
      <c r="B30" s="701" t="s">
        <v>5</v>
      </c>
      <c r="C30" s="702"/>
      <c r="D30" s="100">
        <f>SUM('B CAS'!D30,'B CAPS'!D30,'B GS'!D30)</f>
        <v>0</v>
      </c>
      <c r="E30" s="100">
        <f>SUM('B CAS'!E30,'B CAPS'!E30,'B GS'!E30)</f>
        <v>2</v>
      </c>
      <c r="F30" s="462">
        <f>SUM('B CAS'!F30,'B CAPS'!F30,'B GS'!F30)</f>
        <v>2</v>
      </c>
      <c r="G30" s="376">
        <f t="shared" si="6"/>
        <v>0</v>
      </c>
      <c r="H30" s="376">
        <f t="shared" si="7"/>
        <v>6.0845756008518403E-4</v>
      </c>
      <c r="I30" s="376">
        <f t="shared" si="8"/>
        <v>5.9031877213695393E-4</v>
      </c>
    </row>
    <row r="31" spans="1:9" x14ac:dyDescent="0.2">
      <c r="A31" s="453" t="s">
        <v>152</v>
      </c>
      <c r="B31" s="703" t="s">
        <v>6</v>
      </c>
      <c r="C31" s="703"/>
      <c r="D31" s="100">
        <f>SUM('B CAS'!D31,'B CAPS'!D31,'B GS'!D31)</f>
        <v>10</v>
      </c>
      <c r="E31" s="100">
        <f>SUM('B CAS'!E31,'B CAPS'!E31,'B GS'!E31)</f>
        <v>54</v>
      </c>
      <c r="F31" s="462">
        <f>SUM('B CAS'!F31,'B CAPS'!F31,'B GS'!F31)</f>
        <v>60</v>
      </c>
      <c r="G31" s="376">
        <f t="shared" si="6"/>
        <v>1.7006802721088437E-2</v>
      </c>
      <c r="H31" s="376">
        <f t="shared" si="7"/>
        <v>1.6428354122299968E-2</v>
      </c>
      <c r="I31" s="376">
        <f t="shared" si="8"/>
        <v>1.770956316410862E-2</v>
      </c>
    </row>
    <row r="32" spans="1:9" x14ac:dyDescent="0.2">
      <c r="A32" s="453" t="s">
        <v>152</v>
      </c>
      <c r="B32" s="703" t="s">
        <v>7</v>
      </c>
      <c r="C32" s="703"/>
      <c r="D32" s="100">
        <f>SUM('B CAS'!D32,'B CAPS'!D32,'B GS'!D32)</f>
        <v>13</v>
      </c>
      <c r="E32" s="100">
        <f>SUM('B CAS'!E32,'B CAPS'!E32,'B GS'!E32)</f>
        <v>438</v>
      </c>
      <c r="F32" s="462">
        <f>SUM('B CAS'!F32,'B CAPS'!F32,'B GS'!F32)</f>
        <v>440</v>
      </c>
      <c r="G32" s="376">
        <f t="shared" si="6"/>
        <v>2.2108843537414966E-2</v>
      </c>
      <c r="H32" s="376">
        <f t="shared" si="7"/>
        <v>0.13325220565865531</v>
      </c>
      <c r="I32" s="376">
        <f t="shared" si="8"/>
        <v>0.12987012987012986</v>
      </c>
    </row>
    <row r="33" spans="1:9" x14ac:dyDescent="0.2">
      <c r="A33" s="453" t="s">
        <v>152</v>
      </c>
      <c r="B33" s="704" t="s">
        <v>133</v>
      </c>
      <c r="C33" s="704"/>
      <c r="D33" s="101">
        <f>SUM(D24:D32)</f>
        <v>588</v>
      </c>
      <c r="E33" s="101">
        <f>SUM(E24:E32)</f>
        <v>3287</v>
      </c>
      <c r="F33" s="467">
        <f>SUM(F24:F32)</f>
        <v>3388</v>
      </c>
      <c r="G33" s="376">
        <f t="shared" si="6"/>
        <v>1</v>
      </c>
      <c r="H33" s="376">
        <f t="shared" si="7"/>
        <v>1</v>
      </c>
      <c r="I33" s="376">
        <f t="shared" si="8"/>
        <v>1</v>
      </c>
    </row>
    <row r="34" spans="1:9" x14ac:dyDescent="0.2">
      <c r="A34" s="344"/>
      <c r="B34" s="353"/>
      <c r="C34" s="353"/>
      <c r="D34" s="353"/>
      <c r="E34" s="353"/>
      <c r="F34" s="353"/>
      <c r="G34" s="353"/>
      <c r="H34" s="353"/>
      <c r="I34" s="353"/>
    </row>
    <row r="35" spans="1:9" ht="15.75" x14ac:dyDescent="0.25">
      <c r="A35" s="344"/>
      <c r="B35" s="24" t="s">
        <v>134</v>
      </c>
      <c r="C35" s="353"/>
      <c r="D35" s="353"/>
      <c r="E35" s="353"/>
      <c r="F35" s="353"/>
      <c r="G35" s="353"/>
      <c r="H35" s="353"/>
      <c r="I35" s="353"/>
    </row>
    <row r="36" spans="1:9" x14ac:dyDescent="0.2">
      <c r="A36" s="355" t="s">
        <v>153</v>
      </c>
      <c r="B36" s="3" t="s">
        <v>8</v>
      </c>
      <c r="C36" s="353"/>
      <c r="D36" s="353"/>
      <c r="E36" s="353"/>
      <c r="F36" s="25"/>
      <c r="G36" s="353"/>
      <c r="H36" s="353"/>
      <c r="I36" s="353"/>
    </row>
    <row r="37" spans="1:9" x14ac:dyDescent="0.2">
      <c r="A37" s="355" t="s">
        <v>153</v>
      </c>
      <c r="B37" s="11" t="s">
        <v>135</v>
      </c>
      <c r="C37" s="102">
        <f>SUM('B CAS'!C37,'B CAPS'!C37,'B GS'!C37)</f>
        <v>0</v>
      </c>
      <c r="D37" s="353"/>
      <c r="E37" s="353"/>
      <c r="F37" s="25"/>
      <c r="G37" s="353"/>
      <c r="H37" s="353"/>
      <c r="I37" s="353"/>
    </row>
    <row r="38" spans="1:9" x14ac:dyDescent="0.2">
      <c r="A38" s="355" t="s">
        <v>153</v>
      </c>
      <c r="B38" s="11" t="s">
        <v>136</v>
      </c>
      <c r="C38" s="102">
        <f>SUM('B CAS'!C38,'B CAPS'!C38,'B GS'!C38)</f>
        <v>17</v>
      </c>
      <c r="D38" s="353"/>
      <c r="E38" s="353"/>
      <c r="F38" s="25"/>
      <c r="G38" s="353"/>
      <c r="H38" s="353"/>
      <c r="I38" s="353"/>
    </row>
    <row r="39" spans="1:9" x14ac:dyDescent="0.2">
      <c r="A39" s="355" t="s">
        <v>153</v>
      </c>
      <c r="B39" s="11" t="s">
        <v>137</v>
      </c>
      <c r="C39" s="102">
        <f>SUM('B CAS'!C39,'B CAPS'!C39,'B GS'!C39)</f>
        <v>841</v>
      </c>
      <c r="D39" s="353"/>
      <c r="E39" s="353"/>
      <c r="F39" s="25"/>
      <c r="G39" s="353"/>
      <c r="H39" s="353"/>
      <c r="I39" s="353"/>
    </row>
    <row r="40" spans="1:9" x14ac:dyDescent="0.2">
      <c r="A40" s="355" t="s">
        <v>153</v>
      </c>
      <c r="B40" s="11" t="s">
        <v>796</v>
      </c>
      <c r="C40" s="102">
        <f>SUM('B CAS'!C40,'B CAPS'!C40,'B GS'!C40)</f>
        <v>4</v>
      </c>
      <c r="D40" s="353"/>
      <c r="E40" s="353"/>
      <c r="F40" s="25"/>
      <c r="G40" s="353"/>
      <c r="H40" s="353"/>
      <c r="I40" s="353"/>
    </row>
    <row r="41" spans="1:9" x14ac:dyDescent="0.2">
      <c r="A41" s="355" t="s">
        <v>153</v>
      </c>
      <c r="B41" s="11" t="s">
        <v>138</v>
      </c>
      <c r="C41" s="102">
        <f>SUM('B CAS'!C41,'B CAPS'!C41,'B GS'!C41)</f>
        <v>258</v>
      </c>
      <c r="D41" s="353"/>
      <c r="E41" s="353"/>
      <c r="F41" s="25"/>
      <c r="G41" s="353"/>
      <c r="H41" s="353"/>
      <c r="I41" s="353"/>
    </row>
    <row r="42" spans="1:9" x14ac:dyDescent="0.2">
      <c r="A42" s="355" t="s">
        <v>153</v>
      </c>
      <c r="B42" s="11" t="s">
        <v>139</v>
      </c>
      <c r="C42" s="102">
        <f>SUM('B CAS'!C42,'B CAPS'!C42,'B GS'!C42)</f>
        <v>21</v>
      </c>
      <c r="D42" s="353"/>
      <c r="E42" s="353"/>
      <c r="F42" s="25"/>
      <c r="G42" s="353"/>
      <c r="H42" s="353"/>
      <c r="I42" s="353"/>
    </row>
    <row r="43" spans="1:9" ht="25.5" x14ac:dyDescent="0.2">
      <c r="A43" s="355" t="s">
        <v>153</v>
      </c>
      <c r="B43" s="287" t="s">
        <v>635</v>
      </c>
      <c r="C43" s="102">
        <f>SUM('B CAS'!C43,'B CAPS'!C43,'B GS'!C43)</f>
        <v>4</v>
      </c>
      <c r="D43" s="353"/>
      <c r="E43" s="353"/>
      <c r="F43" s="25"/>
      <c r="G43" s="353"/>
      <c r="H43" s="353"/>
      <c r="I43" s="353"/>
    </row>
    <row r="44" spans="1:9" ht="25.5" x14ac:dyDescent="0.2">
      <c r="A44" s="355" t="s">
        <v>153</v>
      </c>
      <c r="B44" s="287" t="s">
        <v>636</v>
      </c>
      <c r="C44" s="102">
        <f>SUM('B CAS'!C44,'B CAPS'!C44,'B GS'!C44)</f>
        <v>0</v>
      </c>
      <c r="D44" s="353"/>
      <c r="E44" s="353"/>
      <c r="F44" s="25"/>
      <c r="G44" s="353"/>
      <c r="H44" s="353"/>
      <c r="I44" s="353"/>
    </row>
    <row r="45" spans="1:9" x14ac:dyDescent="0.2">
      <c r="A45" s="355" t="s">
        <v>153</v>
      </c>
      <c r="B45" s="295" t="s">
        <v>637</v>
      </c>
      <c r="C45" s="102">
        <f>SUM('B CAS'!C45,'B CAPS'!C45,'B GS'!C45)</f>
        <v>0</v>
      </c>
      <c r="D45" s="353"/>
      <c r="E45" s="353"/>
      <c r="F45" s="25"/>
      <c r="G45" s="353"/>
      <c r="H45" s="353"/>
      <c r="I45" s="353"/>
    </row>
    <row r="46" spans="1:9" x14ac:dyDescent="0.2">
      <c r="A46" s="344"/>
      <c r="B46" s="353"/>
      <c r="C46" s="353"/>
      <c r="D46" s="353"/>
      <c r="E46" s="353"/>
      <c r="F46" s="353"/>
      <c r="G46" s="353"/>
      <c r="H46" s="353"/>
      <c r="I46" s="353"/>
    </row>
    <row r="47" spans="1:9" ht="15.75" x14ac:dyDescent="0.2">
      <c r="A47" s="344"/>
      <c r="B47" s="599" t="s">
        <v>1154</v>
      </c>
      <c r="C47" s="326"/>
      <c r="D47" s="326"/>
      <c r="E47" s="326"/>
      <c r="F47" s="326"/>
      <c r="G47" s="353"/>
      <c r="H47" s="353"/>
      <c r="I47" s="353"/>
    </row>
    <row r="48" spans="1:9" ht="54.75" customHeight="1" x14ac:dyDescent="0.2">
      <c r="A48" s="344"/>
      <c r="B48" s="708" t="s">
        <v>9</v>
      </c>
      <c r="C48" s="708"/>
      <c r="D48" s="708"/>
      <c r="E48" s="708"/>
      <c r="F48" s="708"/>
      <c r="G48" s="353"/>
      <c r="H48" s="353"/>
      <c r="I48" s="353"/>
    </row>
    <row r="49" spans="1:9" x14ac:dyDescent="0.2">
      <c r="A49" s="322"/>
      <c r="B49" s="326"/>
      <c r="C49" s="326"/>
      <c r="D49" s="326"/>
      <c r="E49" s="326"/>
      <c r="F49" s="326"/>
      <c r="G49" s="353"/>
      <c r="H49" s="353"/>
      <c r="I49" s="353"/>
    </row>
    <row r="50" spans="1:9" x14ac:dyDescent="0.2">
      <c r="A50" s="344"/>
      <c r="B50" s="705" t="s">
        <v>432</v>
      </c>
      <c r="C50" s="706"/>
      <c r="D50" s="324"/>
      <c r="E50" s="324"/>
      <c r="F50" s="324"/>
      <c r="G50" s="353"/>
      <c r="H50" s="353"/>
      <c r="I50" s="353"/>
    </row>
    <row r="51" spans="1:9" x14ac:dyDescent="0.2">
      <c r="A51" s="346"/>
      <c r="B51" s="200"/>
      <c r="C51" s="200"/>
      <c r="D51" s="200"/>
      <c r="E51" s="200"/>
      <c r="F51" s="200"/>
      <c r="G51" s="353"/>
      <c r="H51" s="353"/>
      <c r="I51" s="353"/>
    </row>
    <row r="52" spans="1:9" ht="42.75" customHeight="1" x14ac:dyDescent="0.2">
      <c r="A52" s="346"/>
      <c r="B52" s="707" t="s">
        <v>56</v>
      </c>
      <c r="C52" s="707"/>
      <c r="D52" s="707"/>
      <c r="E52" s="707"/>
      <c r="F52" s="200"/>
      <c r="G52" s="353"/>
      <c r="H52" s="353"/>
      <c r="I52" s="353"/>
    </row>
    <row r="53" spans="1:9" x14ac:dyDescent="0.2">
      <c r="A53" s="346"/>
      <c r="B53" s="325"/>
      <c r="C53" s="325"/>
      <c r="D53" s="325"/>
      <c r="E53" s="325"/>
      <c r="F53" s="200"/>
      <c r="G53" s="353"/>
      <c r="H53" s="353"/>
      <c r="I53" s="353"/>
    </row>
    <row r="54" spans="1:9" x14ac:dyDescent="0.2">
      <c r="A54" s="346"/>
      <c r="B54" s="202" t="s">
        <v>10</v>
      </c>
      <c r="C54" s="325"/>
      <c r="D54" s="325"/>
      <c r="E54" s="325"/>
      <c r="F54" s="200"/>
      <c r="G54" s="353"/>
      <c r="H54" s="353"/>
      <c r="I54" s="353"/>
    </row>
    <row r="55" spans="1:9" s="201" customFormat="1" ht="48" customHeight="1" x14ac:dyDescent="0.2">
      <c r="A55" s="344"/>
      <c r="B55" s="707" t="s">
        <v>57</v>
      </c>
      <c r="C55" s="708"/>
      <c r="D55" s="708"/>
      <c r="E55" s="708"/>
      <c r="F55" s="708"/>
    </row>
    <row r="56" spans="1:9" s="201" customFormat="1" ht="38.25" customHeight="1" x14ac:dyDescent="0.2">
      <c r="A56" s="355" t="s">
        <v>154</v>
      </c>
      <c r="B56" s="709" t="s">
        <v>11</v>
      </c>
      <c r="C56" s="710"/>
      <c r="D56" s="710"/>
      <c r="E56" s="711"/>
      <c r="F56" s="100">
        <v>658</v>
      </c>
    </row>
    <row r="57" spans="1:9" s="201" customFormat="1" ht="65.25" customHeight="1" x14ac:dyDescent="0.2">
      <c r="A57" s="355" t="s">
        <v>155</v>
      </c>
      <c r="B57" s="697" t="s">
        <v>12</v>
      </c>
      <c r="C57" s="698"/>
      <c r="D57" s="698"/>
      <c r="E57" s="699"/>
      <c r="F57" s="100">
        <v>1</v>
      </c>
    </row>
    <row r="58" spans="1:9" s="201" customFormat="1" ht="35.25" customHeight="1" x14ac:dyDescent="0.2">
      <c r="A58" s="355" t="s">
        <v>156</v>
      </c>
      <c r="B58" s="694" t="s">
        <v>13</v>
      </c>
      <c r="C58" s="695"/>
      <c r="D58" s="695"/>
      <c r="E58" s="696"/>
      <c r="F58" s="100">
        <f>F56-F57</f>
        <v>657</v>
      </c>
    </row>
    <row r="59" spans="1:9" ht="36" customHeight="1" x14ac:dyDescent="0.2">
      <c r="A59" s="355" t="s">
        <v>157</v>
      </c>
      <c r="B59" s="694" t="s">
        <v>15</v>
      </c>
      <c r="C59" s="695"/>
      <c r="D59" s="695"/>
      <c r="E59" s="696"/>
      <c r="F59" s="100">
        <v>381</v>
      </c>
      <c r="G59" s="353"/>
      <c r="H59" s="353"/>
      <c r="I59" s="353"/>
    </row>
    <row r="60" spans="1:9" ht="35.25" customHeight="1" x14ac:dyDescent="0.2">
      <c r="A60" s="355" t="s">
        <v>158</v>
      </c>
      <c r="B60" s="694" t="s">
        <v>16</v>
      </c>
      <c r="C60" s="695"/>
      <c r="D60" s="695"/>
      <c r="E60" s="696"/>
      <c r="F60" s="100">
        <v>60</v>
      </c>
      <c r="G60" s="353"/>
      <c r="H60" s="353"/>
      <c r="I60" s="353"/>
    </row>
    <row r="61" spans="1:9" ht="38.25" customHeight="1" x14ac:dyDescent="0.2">
      <c r="A61" s="355" t="s">
        <v>159</v>
      </c>
      <c r="B61" s="697" t="s">
        <v>17</v>
      </c>
      <c r="C61" s="698"/>
      <c r="D61" s="698"/>
      <c r="E61" s="699"/>
      <c r="F61" s="100">
        <v>11</v>
      </c>
      <c r="G61" s="353"/>
      <c r="H61" s="353"/>
      <c r="I61" s="353"/>
    </row>
    <row r="62" spans="1:9" ht="26.25" customHeight="1" x14ac:dyDescent="0.2">
      <c r="A62" s="355" t="s">
        <v>160</v>
      </c>
      <c r="B62" s="694" t="s">
        <v>433</v>
      </c>
      <c r="C62" s="695"/>
      <c r="D62" s="695"/>
      <c r="E62" s="696"/>
      <c r="F62" s="100">
        <f>SUM(F59:F61)</f>
        <v>452</v>
      </c>
      <c r="G62" s="353"/>
      <c r="H62" s="353"/>
      <c r="I62" s="353"/>
    </row>
    <row r="63" spans="1:9" ht="25.5" customHeight="1" x14ac:dyDescent="0.2">
      <c r="A63" s="355" t="s">
        <v>759</v>
      </c>
      <c r="B63" s="694" t="s">
        <v>14</v>
      </c>
      <c r="C63" s="695"/>
      <c r="D63" s="695"/>
      <c r="E63" s="696"/>
      <c r="F63" s="598">
        <f>F62/F58</f>
        <v>0.68797564687975643</v>
      </c>
      <c r="G63" s="353"/>
      <c r="H63" s="353"/>
      <c r="I63" s="353"/>
    </row>
    <row r="64" spans="1:9" ht="27.75" customHeight="1" x14ac:dyDescent="0.2">
      <c r="A64" s="346"/>
      <c r="B64" s="325"/>
      <c r="C64" s="325"/>
      <c r="D64" s="325"/>
      <c r="E64" s="325"/>
      <c r="F64" s="200"/>
      <c r="G64" s="353"/>
      <c r="H64" s="353"/>
      <c r="I64" s="353"/>
    </row>
    <row r="65" spans="1:9" ht="30.75" customHeight="1" x14ac:dyDescent="0.2">
      <c r="A65" s="346"/>
      <c r="B65" s="203" t="s">
        <v>638</v>
      </c>
      <c r="C65" s="200"/>
      <c r="D65" s="200"/>
      <c r="E65" s="200"/>
      <c r="F65" s="200"/>
      <c r="G65" s="353"/>
      <c r="H65" s="353"/>
      <c r="I65" s="353"/>
    </row>
    <row r="66" spans="1:9" ht="42" customHeight="1" x14ac:dyDescent="0.2">
      <c r="A66" s="344"/>
      <c r="B66" s="707" t="s">
        <v>58</v>
      </c>
      <c r="C66" s="708"/>
      <c r="D66" s="708"/>
      <c r="E66" s="708"/>
      <c r="F66" s="708"/>
      <c r="G66" s="353"/>
      <c r="H66" s="353"/>
      <c r="I66" s="353"/>
    </row>
    <row r="67" spans="1:9" ht="37.5" customHeight="1" x14ac:dyDescent="0.2">
      <c r="A67" s="355" t="s">
        <v>154</v>
      </c>
      <c r="B67" s="709" t="s">
        <v>639</v>
      </c>
      <c r="C67" s="710"/>
      <c r="D67" s="710"/>
      <c r="E67" s="711"/>
      <c r="F67" s="100">
        <v>664</v>
      </c>
      <c r="G67" s="353"/>
      <c r="H67" s="353"/>
      <c r="I67" s="353"/>
    </row>
    <row r="68" spans="1:9" s="201" customFormat="1" ht="57.75" customHeight="1" x14ac:dyDescent="0.2">
      <c r="A68" s="355" t="s">
        <v>155</v>
      </c>
      <c r="B68" s="697" t="s">
        <v>640</v>
      </c>
      <c r="C68" s="698"/>
      <c r="D68" s="698"/>
      <c r="E68" s="699"/>
      <c r="F68" s="100">
        <v>1</v>
      </c>
    </row>
    <row r="69" spans="1:9" s="201" customFormat="1" ht="31.5" customHeight="1" x14ac:dyDescent="0.2">
      <c r="A69" s="355" t="s">
        <v>156</v>
      </c>
      <c r="B69" s="694" t="s">
        <v>641</v>
      </c>
      <c r="C69" s="695"/>
      <c r="D69" s="695"/>
      <c r="E69" s="696"/>
      <c r="F69" s="100">
        <f>F67-F68</f>
        <v>663</v>
      </c>
    </row>
    <row r="70" spans="1:9" ht="39.75" customHeight="1" x14ac:dyDescent="0.2">
      <c r="A70" s="355" t="s">
        <v>157</v>
      </c>
      <c r="B70" s="694" t="s">
        <v>643</v>
      </c>
      <c r="C70" s="695"/>
      <c r="D70" s="695"/>
      <c r="E70" s="696"/>
      <c r="F70" s="100">
        <v>416</v>
      </c>
      <c r="G70" s="353"/>
      <c r="H70" s="353"/>
      <c r="I70" s="353"/>
    </row>
    <row r="71" spans="1:9" ht="27" customHeight="1" x14ac:dyDescent="0.2">
      <c r="A71" s="355" t="s">
        <v>158</v>
      </c>
      <c r="B71" s="694" t="s">
        <v>644</v>
      </c>
      <c r="C71" s="695"/>
      <c r="D71" s="695"/>
      <c r="E71" s="696"/>
      <c r="F71" s="100">
        <v>67</v>
      </c>
      <c r="G71" s="353"/>
      <c r="H71" s="353"/>
      <c r="I71" s="353"/>
    </row>
    <row r="72" spans="1:9" ht="41.25" customHeight="1" x14ac:dyDescent="0.2">
      <c r="A72" s="355" t="s">
        <v>159</v>
      </c>
      <c r="B72" s="697" t="s">
        <v>645</v>
      </c>
      <c r="C72" s="698"/>
      <c r="D72" s="698"/>
      <c r="E72" s="699"/>
      <c r="F72" s="100">
        <v>12</v>
      </c>
      <c r="G72" s="353"/>
      <c r="H72" s="353"/>
      <c r="I72" s="353"/>
    </row>
    <row r="73" spans="1:9" ht="26.25" customHeight="1" x14ac:dyDescent="0.2">
      <c r="A73" s="355" t="s">
        <v>160</v>
      </c>
      <c r="B73" s="694" t="s">
        <v>433</v>
      </c>
      <c r="C73" s="695"/>
      <c r="D73" s="695"/>
      <c r="E73" s="696"/>
      <c r="F73" s="100">
        <f>SUM(F70:F72)</f>
        <v>495</v>
      </c>
      <c r="G73" s="353"/>
      <c r="H73" s="353"/>
      <c r="I73" s="353"/>
    </row>
    <row r="74" spans="1:9" ht="25.5" customHeight="1" x14ac:dyDescent="0.2">
      <c r="A74" s="355" t="s">
        <v>759</v>
      </c>
      <c r="B74" s="694" t="s">
        <v>642</v>
      </c>
      <c r="C74" s="695"/>
      <c r="D74" s="695"/>
      <c r="E74" s="696"/>
      <c r="F74" s="598">
        <f>F73/F69</f>
        <v>0.74660633484162897</v>
      </c>
      <c r="G74" s="353"/>
      <c r="H74" s="353"/>
      <c r="I74" s="353"/>
    </row>
    <row r="75" spans="1:9" ht="27.75" customHeight="1" x14ac:dyDescent="0.2">
      <c r="A75" s="344"/>
      <c r="B75" s="353"/>
      <c r="C75" s="353"/>
      <c r="D75" s="353"/>
      <c r="E75" s="353"/>
      <c r="F75" s="103"/>
      <c r="G75" s="353"/>
      <c r="H75" s="353"/>
      <c r="I75" s="353"/>
    </row>
    <row r="76" spans="1:9" ht="30.75" customHeight="1" x14ac:dyDescent="0.2">
      <c r="A76" s="377"/>
      <c r="B76" s="378" t="s">
        <v>557</v>
      </c>
      <c r="C76" s="372"/>
      <c r="D76" s="372"/>
      <c r="E76" s="372"/>
      <c r="F76" s="379"/>
      <c r="G76" s="372"/>
      <c r="H76" s="372"/>
      <c r="I76" s="372"/>
    </row>
    <row r="77" spans="1:9" ht="14.25" customHeight="1" x14ac:dyDescent="0.2">
      <c r="A77" s="377"/>
      <c r="B77" s="372"/>
      <c r="C77" s="372"/>
      <c r="D77" s="372"/>
      <c r="E77" s="372"/>
      <c r="F77" s="379"/>
      <c r="G77" s="372"/>
      <c r="H77" s="372"/>
      <c r="I77" s="372"/>
    </row>
    <row r="78" spans="1:9" ht="27" customHeight="1" x14ac:dyDescent="0.2">
      <c r="A78" s="377"/>
      <c r="B78" s="700" t="s">
        <v>18</v>
      </c>
      <c r="C78" s="700"/>
      <c r="D78" s="700"/>
      <c r="E78" s="700"/>
      <c r="F78" s="379"/>
      <c r="G78" s="372"/>
      <c r="H78" s="372"/>
      <c r="I78" s="372"/>
    </row>
    <row r="79" spans="1:9" x14ac:dyDescent="0.2">
      <c r="A79" s="377"/>
      <c r="B79" s="372"/>
      <c r="C79" s="372"/>
      <c r="D79" s="372"/>
      <c r="E79" s="372"/>
      <c r="F79" s="379"/>
      <c r="G79" s="372"/>
      <c r="H79" s="372"/>
      <c r="I79" s="372"/>
    </row>
    <row r="80" spans="1:9" x14ac:dyDescent="0.2">
      <c r="A80" s="377"/>
      <c r="B80" s="380" t="s">
        <v>19</v>
      </c>
      <c r="C80" s="372"/>
      <c r="D80" s="372"/>
      <c r="E80" s="372"/>
      <c r="F80" s="379"/>
      <c r="G80" s="372"/>
      <c r="H80" s="372"/>
      <c r="I80" s="372"/>
    </row>
    <row r="81" spans="1:9" s="201" customFormat="1" ht="17.25" customHeight="1" x14ac:dyDescent="0.2">
      <c r="A81" s="381" t="s">
        <v>142</v>
      </c>
      <c r="B81" s="693" t="s">
        <v>22</v>
      </c>
      <c r="C81" s="693"/>
      <c r="D81" s="693"/>
      <c r="E81" s="693"/>
      <c r="F81" s="382"/>
      <c r="G81" s="372"/>
      <c r="H81" s="372"/>
      <c r="I81" s="372"/>
    </row>
    <row r="82" spans="1:9" s="201" customFormat="1" ht="57" customHeight="1" x14ac:dyDescent="0.2">
      <c r="A82" s="383" t="s">
        <v>434</v>
      </c>
      <c r="B82" s="693" t="s">
        <v>20</v>
      </c>
      <c r="C82" s="693"/>
      <c r="D82" s="693"/>
      <c r="E82" s="693"/>
      <c r="F82" s="382"/>
      <c r="G82" s="372"/>
      <c r="H82" s="372"/>
      <c r="I82" s="372"/>
    </row>
    <row r="83" spans="1:9" s="201" customFormat="1" ht="30.75" customHeight="1" x14ac:dyDescent="0.2">
      <c r="A83" s="383" t="s">
        <v>435</v>
      </c>
      <c r="B83" s="693" t="s">
        <v>21</v>
      </c>
      <c r="C83" s="693"/>
      <c r="D83" s="693"/>
      <c r="E83" s="693"/>
      <c r="F83" s="382">
        <f>F81-F82</f>
        <v>0</v>
      </c>
      <c r="G83" s="372"/>
      <c r="H83" s="372"/>
      <c r="I83" s="372"/>
    </row>
    <row r="84" spans="1:9" s="201" customFormat="1" ht="23.25" customHeight="1" x14ac:dyDescent="0.2">
      <c r="A84" s="383" t="s">
        <v>436</v>
      </c>
      <c r="B84" s="693" t="s">
        <v>443</v>
      </c>
      <c r="C84" s="693"/>
      <c r="D84" s="693"/>
      <c r="E84" s="693"/>
      <c r="F84" s="382"/>
      <c r="G84" s="372"/>
      <c r="H84" s="372"/>
      <c r="I84" s="372"/>
    </row>
    <row r="85" spans="1:9" s="201" customFormat="1" ht="21.75" customHeight="1" x14ac:dyDescent="0.2">
      <c r="A85" s="381" t="s">
        <v>437</v>
      </c>
      <c r="B85" s="693" t="s">
        <v>444</v>
      </c>
      <c r="C85" s="693"/>
      <c r="D85" s="693"/>
      <c r="E85" s="693"/>
      <c r="F85" s="382"/>
      <c r="G85" s="372"/>
      <c r="H85" s="372"/>
      <c r="I85" s="372"/>
    </row>
    <row r="86" spans="1:9" s="201" customFormat="1" ht="24.75" customHeight="1" x14ac:dyDescent="0.2">
      <c r="A86" s="381" t="s">
        <v>438</v>
      </c>
      <c r="B86" s="693" t="s">
        <v>445</v>
      </c>
      <c r="C86" s="693"/>
      <c r="D86" s="693"/>
      <c r="E86" s="693"/>
      <c r="F86" s="382"/>
      <c r="G86" s="372"/>
      <c r="H86" s="372"/>
      <c r="I86" s="372"/>
    </row>
    <row r="87" spans="1:9" s="201" customFormat="1" ht="30" customHeight="1" x14ac:dyDescent="0.2">
      <c r="A87" s="381" t="s">
        <v>439</v>
      </c>
      <c r="B87" s="693" t="s">
        <v>446</v>
      </c>
      <c r="C87" s="693"/>
      <c r="D87" s="693"/>
      <c r="E87" s="693"/>
      <c r="F87" s="382"/>
      <c r="G87" s="372"/>
      <c r="H87" s="372"/>
      <c r="I87" s="372"/>
    </row>
    <row r="88" spans="1:9" s="201" customFormat="1" ht="12.75" customHeight="1" x14ac:dyDescent="0.2">
      <c r="A88" s="381" t="s">
        <v>440</v>
      </c>
      <c r="B88" s="693" t="s">
        <v>447</v>
      </c>
      <c r="C88" s="693"/>
      <c r="D88" s="693"/>
      <c r="E88" s="693"/>
      <c r="F88" s="382"/>
      <c r="G88" s="372"/>
      <c r="H88" s="372"/>
      <c r="I88" s="372"/>
    </row>
    <row r="89" spans="1:9" s="201" customFormat="1" ht="12.75" customHeight="1" x14ac:dyDescent="0.2">
      <c r="A89" s="381" t="s">
        <v>441</v>
      </c>
      <c r="B89" s="693" t="s">
        <v>448</v>
      </c>
      <c r="C89" s="693"/>
      <c r="D89" s="693"/>
      <c r="E89" s="693"/>
      <c r="F89" s="382"/>
      <c r="G89" s="372"/>
      <c r="H89" s="372"/>
      <c r="I89" s="372"/>
    </row>
    <row r="90" spans="1:9" s="201" customFormat="1" ht="12.75" customHeight="1" x14ac:dyDescent="0.2">
      <c r="A90" s="381" t="s">
        <v>442</v>
      </c>
      <c r="B90" s="693" t="s">
        <v>449</v>
      </c>
      <c r="C90" s="693"/>
      <c r="D90" s="693"/>
      <c r="E90" s="693"/>
      <c r="F90" s="382"/>
      <c r="G90" s="372"/>
      <c r="H90" s="372"/>
      <c r="I90" s="372"/>
    </row>
    <row r="91" spans="1:9" s="201" customFormat="1" ht="25.5" customHeight="1" x14ac:dyDescent="0.2">
      <c r="A91" s="381"/>
      <c r="B91" s="384"/>
      <c r="C91" s="384"/>
      <c r="D91" s="384"/>
      <c r="E91" s="384"/>
      <c r="F91" s="385"/>
      <c r="G91" s="372"/>
      <c r="H91" s="372"/>
      <c r="I91" s="372"/>
    </row>
    <row r="92" spans="1:9" s="201" customFormat="1" x14ac:dyDescent="0.2">
      <c r="A92" s="377"/>
      <c r="B92" s="380" t="s">
        <v>646</v>
      </c>
      <c r="C92" s="372"/>
      <c r="D92" s="372"/>
      <c r="E92" s="372"/>
      <c r="F92" s="379"/>
      <c r="G92" s="372"/>
      <c r="H92" s="372"/>
      <c r="I92" s="372"/>
    </row>
    <row r="93" spans="1:9" s="201" customFormat="1" ht="18.75" customHeight="1" x14ac:dyDescent="0.2">
      <c r="A93" s="381" t="s">
        <v>142</v>
      </c>
      <c r="B93" s="693" t="s">
        <v>647</v>
      </c>
      <c r="C93" s="693"/>
      <c r="D93" s="693"/>
      <c r="E93" s="693"/>
      <c r="F93" s="382"/>
      <c r="G93" s="372"/>
      <c r="H93" s="372"/>
      <c r="I93" s="372"/>
    </row>
    <row r="94" spans="1:9" s="201" customFormat="1" ht="53.25" customHeight="1" x14ac:dyDescent="0.2">
      <c r="A94" s="383" t="s">
        <v>434</v>
      </c>
      <c r="B94" s="693" t="s">
        <v>648</v>
      </c>
      <c r="C94" s="693"/>
      <c r="D94" s="693"/>
      <c r="E94" s="693"/>
      <c r="F94" s="382"/>
      <c r="G94" s="372"/>
      <c r="H94" s="372"/>
      <c r="I94" s="372"/>
    </row>
    <row r="95" spans="1:9" s="201" customFormat="1" ht="30" customHeight="1" x14ac:dyDescent="0.2">
      <c r="A95" s="383" t="s">
        <v>435</v>
      </c>
      <c r="B95" s="693" t="s">
        <v>649</v>
      </c>
      <c r="C95" s="693"/>
      <c r="D95" s="693"/>
      <c r="E95" s="693"/>
      <c r="F95" s="382">
        <f>F93-F94</f>
        <v>0</v>
      </c>
      <c r="G95" s="372"/>
      <c r="H95" s="372"/>
      <c r="I95" s="372"/>
    </row>
    <row r="96" spans="1:9" s="201" customFormat="1" ht="12.75" customHeight="1" x14ac:dyDescent="0.2">
      <c r="A96" s="383" t="s">
        <v>436</v>
      </c>
      <c r="B96" s="693" t="s">
        <v>443</v>
      </c>
      <c r="C96" s="693"/>
      <c r="D96" s="693"/>
      <c r="E96" s="693"/>
      <c r="F96" s="382"/>
      <c r="G96" s="372"/>
      <c r="H96" s="372"/>
      <c r="I96" s="372"/>
    </row>
    <row r="97" spans="1:9" ht="12.75" customHeight="1" x14ac:dyDescent="0.2">
      <c r="A97" s="381" t="s">
        <v>437</v>
      </c>
      <c r="B97" s="693" t="s">
        <v>444</v>
      </c>
      <c r="C97" s="693"/>
      <c r="D97" s="693"/>
      <c r="E97" s="693"/>
      <c r="F97" s="382"/>
      <c r="G97" s="372"/>
      <c r="H97" s="372"/>
      <c r="I97" s="372"/>
    </row>
    <row r="98" spans="1:9" ht="23.25" customHeight="1" x14ac:dyDescent="0.2">
      <c r="A98" s="381" t="s">
        <v>438</v>
      </c>
      <c r="B98" s="693" t="s">
        <v>445</v>
      </c>
      <c r="C98" s="693"/>
      <c r="D98" s="693"/>
      <c r="E98" s="693"/>
      <c r="F98" s="382"/>
      <c r="G98" s="372"/>
      <c r="H98" s="372"/>
      <c r="I98" s="372"/>
    </row>
    <row r="99" spans="1:9" ht="27.75" customHeight="1" x14ac:dyDescent="0.2">
      <c r="A99" s="381" t="s">
        <v>439</v>
      </c>
      <c r="B99" s="693" t="s">
        <v>446</v>
      </c>
      <c r="C99" s="693"/>
      <c r="D99" s="693"/>
      <c r="E99" s="693"/>
      <c r="F99" s="382"/>
      <c r="G99" s="372"/>
      <c r="H99" s="372"/>
      <c r="I99" s="372"/>
    </row>
    <row r="100" spans="1:9" ht="12.75" customHeight="1" x14ac:dyDescent="0.2">
      <c r="A100" s="381" t="s">
        <v>440</v>
      </c>
      <c r="B100" s="693" t="s">
        <v>447</v>
      </c>
      <c r="C100" s="693"/>
      <c r="D100" s="693"/>
      <c r="E100" s="693"/>
      <c r="F100" s="382"/>
      <c r="G100" s="372"/>
      <c r="H100" s="372"/>
      <c r="I100" s="372"/>
    </row>
    <row r="101" spans="1:9" ht="12.75" customHeight="1" x14ac:dyDescent="0.2">
      <c r="A101" s="381" t="s">
        <v>441</v>
      </c>
      <c r="B101" s="693" t="s">
        <v>448</v>
      </c>
      <c r="C101" s="693"/>
      <c r="D101" s="693"/>
      <c r="E101" s="693"/>
      <c r="F101" s="382"/>
      <c r="G101" s="372"/>
      <c r="H101" s="372"/>
      <c r="I101" s="372"/>
    </row>
    <row r="102" spans="1:9" ht="12.75" customHeight="1" x14ac:dyDescent="0.2">
      <c r="A102" s="381" t="s">
        <v>442</v>
      </c>
      <c r="B102" s="693" t="s">
        <v>449</v>
      </c>
      <c r="C102" s="693"/>
      <c r="D102" s="693"/>
      <c r="E102" s="693"/>
      <c r="F102" s="382"/>
      <c r="G102" s="372"/>
      <c r="H102" s="372"/>
      <c r="I102" s="372"/>
    </row>
    <row r="103" spans="1:9" ht="24.75" customHeight="1" x14ac:dyDescent="0.2">
      <c r="A103" s="344"/>
      <c r="B103" s="353"/>
      <c r="C103" s="353"/>
      <c r="D103" s="353"/>
      <c r="E103" s="353"/>
      <c r="F103" s="353"/>
      <c r="G103" s="353"/>
      <c r="H103" s="353"/>
      <c r="I103" s="353"/>
    </row>
    <row r="104" spans="1:9" x14ac:dyDescent="0.2">
      <c r="A104" s="344"/>
      <c r="B104" s="3" t="s">
        <v>141</v>
      </c>
      <c r="C104" s="353"/>
      <c r="D104" s="353"/>
      <c r="E104" s="353"/>
      <c r="F104" s="353"/>
      <c r="G104" s="353"/>
      <c r="H104" s="353"/>
      <c r="I104" s="353"/>
    </row>
    <row r="105" spans="1:9" ht="78.75" customHeight="1" x14ac:dyDescent="0.2">
      <c r="A105" s="344"/>
      <c r="B105" s="685" t="s">
        <v>59</v>
      </c>
      <c r="C105" s="685"/>
      <c r="D105" s="685"/>
      <c r="E105" s="685"/>
      <c r="F105" s="685"/>
      <c r="G105" s="353"/>
      <c r="H105" s="353"/>
      <c r="I105" s="353"/>
    </row>
    <row r="106" spans="1:9" ht="59.25" customHeight="1" x14ac:dyDescent="0.2">
      <c r="A106" s="355" t="s">
        <v>450</v>
      </c>
      <c r="B106" s="692" t="s">
        <v>60</v>
      </c>
      <c r="C106" s="692"/>
      <c r="D106" s="692"/>
      <c r="E106" s="692"/>
      <c r="F106" s="29">
        <v>0.83730700000000002</v>
      </c>
      <c r="G106" s="353"/>
      <c r="H106" s="353"/>
      <c r="I106" s="353"/>
    </row>
    <row r="109" spans="1:9" ht="65.25" customHeight="1" x14ac:dyDescent="0.2"/>
    <row r="110" spans="1:9" ht="51.75" customHeight="1" x14ac:dyDescent="0.2"/>
  </sheetData>
  <sheetProtection password="CA0F" sheet="1" objects="1" scenarios="1"/>
  <mergeCells count="63">
    <mergeCell ref="B102:E102"/>
    <mergeCell ref="B105:F105"/>
    <mergeCell ref="B106:E106"/>
    <mergeCell ref="B96:E96"/>
    <mergeCell ref="B97:E97"/>
    <mergeCell ref="B98:E98"/>
    <mergeCell ref="B99:E99"/>
    <mergeCell ref="B100:E100"/>
    <mergeCell ref="B101:E101"/>
    <mergeCell ref="B95:E95"/>
    <mergeCell ref="B82:E82"/>
    <mergeCell ref="B83:E83"/>
    <mergeCell ref="B84:E84"/>
    <mergeCell ref="B85:E85"/>
    <mergeCell ref="B86:E86"/>
    <mergeCell ref="B87:E87"/>
    <mergeCell ref="B88:E88"/>
    <mergeCell ref="B89:E89"/>
    <mergeCell ref="B90:E90"/>
    <mergeCell ref="B93:E93"/>
    <mergeCell ref="B94:E94"/>
    <mergeCell ref="B81:E81"/>
    <mergeCell ref="B63:E63"/>
    <mergeCell ref="B66:F66"/>
    <mergeCell ref="B67:E67"/>
    <mergeCell ref="B68:E68"/>
    <mergeCell ref="B69:E69"/>
    <mergeCell ref="B70:E70"/>
    <mergeCell ref="B71:E71"/>
    <mergeCell ref="B72:E72"/>
    <mergeCell ref="B73:E73"/>
    <mergeCell ref="B74:E74"/>
    <mergeCell ref="B78:E78"/>
    <mergeCell ref="B62:E62"/>
    <mergeCell ref="B33:C33"/>
    <mergeCell ref="B48:F48"/>
    <mergeCell ref="B50:C50"/>
    <mergeCell ref="B52:E52"/>
    <mergeCell ref="B55:F55"/>
    <mergeCell ref="B56:E56"/>
    <mergeCell ref="B57:E57"/>
    <mergeCell ref="B58:E58"/>
    <mergeCell ref="B59:E59"/>
    <mergeCell ref="B60:E60"/>
    <mergeCell ref="B61:E61"/>
    <mergeCell ref="B32:C32"/>
    <mergeCell ref="B20:E20"/>
    <mergeCell ref="B22:F22"/>
    <mergeCell ref="B23:C23"/>
    <mergeCell ref="B24:C24"/>
    <mergeCell ref="B25:C25"/>
    <mergeCell ref="B26:C26"/>
    <mergeCell ref="B27:C27"/>
    <mergeCell ref="B28:C28"/>
    <mergeCell ref="B29:C29"/>
    <mergeCell ref="B30:C30"/>
    <mergeCell ref="B31:C31"/>
    <mergeCell ref="B19:E19"/>
    <mergeCell ref="A1:F1"/>
    <mergeCell ref="B3:F3"/>
    <mergeCell ref="C4:D4"/>
    <mergeCell ref="E4:F4"/>
    <mergeCell ref="B18:E18"/>
  </mergeCells>
  <pageMargins left="0.75" right="0.75" top="1" bottom="1" header="0.5" footer="0.5"/>
  <pageSetup orientation="portrait" r:id="rId1"/>
  <headerFooter alignWithMargins="0">
    <oddHeader>&amp;CCommon Data Set 2010-11</oddHeader>
    <oddFooter>&amp;C&amp;A&amp;RPage &amp;P</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rgb="FFFFFF00"/>
    <pageSetUpPr fitToPage="1"/>
  </sheetPr>
  <dimension ref="A1:ET275"/>
  <sheetViews>
    <sheetView workbookViewId="0">
      <selection sqref="A1:F1"/>
    </sheetView>
  </sheetViews>
  <sheetFormatPr defaultRowHeight="12.75" x14ac:dyDescent="0.2"/>
  <cols>
    <col min="1" max="1" width="4.42578125" style="305" customWidth="1"/>
    <col min="2" max="2" width="27" style="318" customWidth="1"/>
    <col min="3" max="6" width="14.7109375" style="318" customWidth="1"/>
    <col min="7" max="16384" width="9.140625" style="318"/>
  </cols>
  <sheetData>
    <row r="1" spans="1:10" ht="18" x14ac:dyDescent="0.2">
      <c r="A1" s="894" t="s">
        <v>1113</v>
      </c>
      <c r="B1" s="923"/>
      <c r="C1" s="923"/>
      <c r="D1" s="923"/>
      <c r="E1" s="923"/>
      <c r="F1" s="923"/>
      <c r="I1" s="438"/>
      <c r="J1" s="438"/>
    </row>
    <row r="2" spans="1:10" x14ac:dyDescent="0.2">
      <c r="A2" s="344"/>
      <c r="B2" s="353"/>
      <c r="C2" s="353"/>
      <c r="D2" s="353"/>
      <c r="E2" s="353"/>
      <c r="F2" s="353"/>
      <c r="G2" s="353"/>
    </row>
    <row r="3" spans="1:10" ht="15.75" x14ac:dyDescent="0.25">
      <c r="A3" s="344"/>
      <c r="B3" s="24" t="s">
        <v>451</v>
      </c>
      <c r="C3" s="353"/>
      <c r="D3" s="353"/>
      <c r="E3" s="353"/>
      <c r="F3" s="353"/>
      <c r="G3" s="353"/>
    </row>
    <row r="4" spans="1:10" ht="105.75" customHeight="1" x14ac:dyDescent="0.2">
      <c r="A4" s="453" t="s">
        <v>710</v>
      </c>
      <c r="B4" s="762" t="s">
        <v>61</v>
      </c>
      <c r="C4" s="924"/>
      <c r="D4" s="924"/>
      <c r="E4" s="924"/>
      <c r="F4" s="679"/>
      <c r="G4" s="353"/>
    </row>
    <row r="5" spans="1:10" ht="12.75" customHeight="1" x14ac:dyDescent="0.2">
      <c r="A5" s="453" t="s">
        <v>710</v>
      </c>
      <c r="B5" s="694" t="s">
        <v>366</v>
      </c>
      <c r="C5" s="724"/>
      <c r="D5" s="725"/>
      <c r="E5" s="565">
        <v>777</v>
      </c>
      <c r="F5" s="353"/>
      <c r="G5" s="353"/>
    </row>
    <row r="6" spans="1:10" x14ac:dyDescent="0.2">
      <c r="A6" s="453" t="s">
        <v>710</v>
      </c>
      <c r="B6" s="750" t="s">
        <v>367</v>
      </c>
      <c r="C6" s="751"/>
      <c r="D6" s="752"/>
      <c r="E6" s="335">
        <v>1288</v>
      </c>
      <c r="F6" s="353"/>
      <c r="G6" s="353"/>
    </row>
    <row r="7" spans="1:10" x14ac:dyDescent="0.2">
      <c r="A7" s="453"/>
      <c r="B7" s="320"/>
      <c r="C7" s="320"/>
      <c r="D7" s="320"/>
      <c r="E7" s="405">
        <f>SUM(E5:E6)</f>
        <v>2065</v>
      </c>
      <c r="F7" s="353"/>
      <c r="G7" s="353"/>
    </row>
    <row r="8" spans="1:10" x14ac:dyDescent="0.2">
      <c r="A8" s="453"/>
      <c r="B8" s="320"/>
      <c r="C8" s="43"/>
      <c r="D8" s="43"/>
      <c r="E8" s="320"/>
      <c r="F8" s="353"/>
      <c r="G8" s="353"/>
    </row>
    <row r="9" spans="1:10" x14ac:dyDescent="0.2">
      <c r="A9" s="453" t="s">
        <v>710</v>
      </c>
      <c r="B9" s="750" t="s">
        <v>368</v>
      </c>
      <c r="C9" s="751"/>
      <c r="D9" s="752"/>
      <c r="E9" s="335">
        <v>600</v>
      </c>
      <c r="F9" s="353"/>
      <c r="G9" s="353"/>
    </row>
    <row r="10" spans="1:10" x14ac:dyDescent="0.2">
      <c r="A10" s="453" t="s">
        <v>710</v>
      </c>
      <c r="B10" s="750" t="s">
        <v>855</v>
      </c>
      <c r="C10" s="751"/>
      <c r="D10" s="752"/>
      <c r="E10" s="335">
        <v>1055</v>
      </c>
      <c r="F10" s="353"/>
      <c r="G10" s="353"/>
    </row>
    <row r="11" spans="1:10" x14ac:dyDescent="0.2">
      <c r="A11" s="453"/>
      <c r="B11" s="320"/>
      <c r="C11" s="320"/>
      <c r="D11" s="320"/>
      <c r="E11" s="405">
        <f>SUM(E9:E10)</f>
        <v>1655</v>
      </c>
      <c r="F11" s="353"/>
      <c r="G11" s="353"/>
    </row>
    <row r="12" spans="1:10" x14ac:dyDescent="0.2">
      <c r="A12" s="453"/>
      <c r="B12" s="320"/>
      <c r="C12" s="31"/>
      <c r="D12" s="31"/>
      <c r="E12" s="320"/>
      <c r="F12" s="353"/>
      <c r="G12" s="353"/>
    </row>
    <row r="13" spans="1:10" x14ac:dyDescent="0.2">
      <c r="A13" s="453" t="s">
        <v>710</v>
      </c>
      <c r="B13" s="750" t="s">
        <v>845</v>
      </c>
      <c r="C13" s="751"/>
      <c r="D13" s="752"/>
      <c r="E13" s="335">
        <v>217</v>
      </c>
      <c r="F13" s="353"/>
      <c r="G13" s="353"/>
    </row>
    <row r="14" spans="1:10" x14ac:dyDescent="0.2">
      <c r="A14" s="453" t="s">
        <v>710</v>
      </c>
      <c r="B14" s="756" t="s">
        <v>846</v>
      </c>
      <c r="C14" s="751"/>
      <c r="D14" s="752"/>
      <c r="E14" s="335">
        <v>0</v>
      </c>
      <c r="F14" s="353"/>
      <c r="G14" s="353"/>
    </row>
    <row r="15" spans="1:10" x14ac:dyDescent="0.2">
      <c r="A15" s="453"/>
      <c r="B15" s="320"/>
      <c r="C15" s="31"/>
      <c r="D15" s="31"/>
      <c r="E15" s="405">
        <f>SUM(E13:E14)</f>
        <v>217</v>
      </c>
      <c r="F15" s="353"/>
      <c r="G15" s="353"/>
    </row>
    <row r="16" spans="1:10" x14ac:dyDescent="0.2">
      <c r="A16" s="453"/>
      <c r="B16" s="320"/>
      <c r="C16" s="31"/>
      <c r="D16" s="31"/>
      <c r="E16" s="320"/>
      <c r="F16" s="353"/>
      <c r="G16" s="353"/>
    </row>
    <row r="17" spans="1:7" ht="29.25" customHeight="1" x14ac:dyDescent="0.2">
      <c r="A17" s="453" t="s">
        <v>710</v>
      </c>
      <c r="B17" s="766" t="s">
        <v>847</v>
      </c>
      <c r="C17" s="751"/>
      <c r="D17" s="752"/>
      <c r="E17" s="335">
        <v>342</v>
      </c>
      <c r="F17" s="353"/>
      <c r="G17" s="353"/>
    </row>
    <row r="18" spans="1:7" x14ac:dyDescent="0.2">
      <c r="A18" s="453" t="s">
        <v>710</v>
      </c>
      <c r="B18" s="756" t="s">
        <v>848</v>
      </c>
      <c r="C18" s="751"/>
      <c r="D18" s="752"/>
      <c r="E18" s="335">
        <v>4</v>
      </c>
      <c r="F18" s="353"/>
      <c r="G18" s="353"/>
    </row>
    <row r="19" spans="1:7" x14ac:dyDescent="0.2">
      <c r="A19" s="355"/>
      <c r="B19" s="342"/>
      <c r="C19" s="320"/>
      <c r="D19" s="320"/>
      <c r="E19" s="386">
        <f>SUM(E17:E18)</f>
        <v>346</v>
      </c>
      <c r="F19" s="353"/>
      <c r="G19" s="353"/>
    </row>
    <row r="20" spans="1:7" x14ac:dyDescent="0.2">
      <c r="A20" s="355"/>
      <c r="B20" s="342"/>
      <c r="C20" s="320"/>
      <c r="D20" s="320"/>
      <c r="E20" s="405">
        <f>SUM(E19,E15)</f>
        <v>563</v>
      </c>
      <c r="F20" s="353"/>
      <c r="G20" s="353"/>
    </row>
    <row r="21" spans="1:7" x14ac:dyDescent="0.2">
      <c r="A21" s="344"/>
      <c r="B21" s="353"/>
      <c r="C21" s="353"/>
      <c r="D21" s="353"/>
      <c r="E21" s="353"/>
      <c r="F21" s="353"/>
      <c r="G21" s="353"/>
    </row>
    <row r="22" spans="1:7" x14ac:dyDescent="0.2">
      <c r="A22" s="469" t="s">
        <v>711</v>
      </c>
      <c r="B22" s="762" t="s">
        <v>849</v>
      </c>
      <c r="C22" s="924"/>
      <c r="D22" s="924"/>
      <c r="E22" s="924"/>
      <c r="F22" s="679"/>
      <c r="G22" s="353"/>
    </row>
    <row r="23" spans="1:7" x14ac:dyDescent="0.2">
      <c r="A23" s="469"/>
      <c r="B23" s="925"/>
      <c r="C23" s="804"/>
      <c r="D23" s="804"/>
      <c r="E23" s="35" t="s">
        <v>581</v>
      </c>
      <c r="F23" s="35" t="s">
        <v>582</v>
      </c>
      <c r="G23" s="353"/>
    </row>
    <row r="24" spans="1:7" x14ac:dyDescent="0.2">
      <c r="A24" s="469" t="s">
        <v>711</v>
      </c>
      <c r="B24" s="801" t="s">
        <v>452</v>
      </c>
      <c r="C24" s="801"/>
      <c r="D24" s="801"/>
      <c r="E24" s="35" t="s">
        <v>1083</v>
      </c>
      <c r="F24" s="35"/>
      <c r="G24" s="353"/>
    </row>
    <row r="25" spans="1:7" x14ac:dyDescent="0.2">
      <c r="A25" s="469" t="s">
        <v>711</v>
      </c>
      <c r="B25" s="761" t="s">
        <v>62</v>
      </c>
      <c r="C25" s="761"/>
      <c r="D25" s="761"/>
      <c r="E25" s="42"/>
      <c r="F25" s="31"/>
      <c r="G25" s="353"/>
    </row>
    <row r="26" spans="1:7" x14ac:dyDescent="0.2">
      <c r="A26" s="469" t="s">
        <v>711</v>
      </c>
      <c r="B26" s="753" t="s">
        <v>746</v>
      </c>
      <c r="C26" s="754"/>
      <c r="D26" s="755"/>
      <c r="E26" s="349">
        <v>35</v>
      </c>
      <c r="F26" s="31"/>
      <c r="G26" s="353"/>
    </row>
    <row r="27" spans="1:7" x14ac:dyDescent="0.2">
      <c r="A27" s="469" t="s">
        <v>711</v>
      </c>
      <c r="B27" s="806" t="s">
        <v>521</v>
      </c>
      <c r="C27" s="806"/>
      <c r="D27" s="806"/>
      <c r="E27" s="349">
        <v>35</v>
      </c>
      <c r="F27" s="31"/>
      <c r="G27" s="353"/>
    </row>
    <row r="28" spans="1:7" x14ac:dyDescent="0.2">
      <c r="A28" s="469" t="s">
        <v>711</v>
      </c>
      <c r="B28" s="806" t="s">
        <v>522</v>
      </c>
      <c r="C28" s="806"/>
      <c r="D28" s="806"/>
      <c r="E28" s="349">
        <v>5</v>
      </c>
      <c r="F28" s="353"/>
      <c r="G28" s="353"/>
    </row>
    <row r="29" spans="1:7" x14ac:dyDescent="0.2">
      <c r="A29" s="469" t="s">
        <v>711</v>
      </c>
      <c r="B29" s="258" t="s">
        <v>747</v>
      </c>
      <c r="C29" s="612" t="s">
        <v>582</v>
      </c>
      <c r="D29" s="342"/>
      <c r="E29" s="34"/>
      <c r="F29" s="353"/>
      <c r="G29" s="353"/>
    </row>
    <row r="30" spans="1:7" ht="25.5" customHeight="1" x14ac:dyDescent="0.2">
      <c r="A30" s="469" t="s">
        <v>711</v>
      </c>
      <c r="B30" s="747" t="s">
        <v>748</v>
      </c>
      <c r="C30" s="718"/>
      <c r="D30" s="342"/>
      <c r="E30" s="34"/>
      <c r="F30" s="353"/>
      <c r="G30" s="353"/>
    </row>
    <row r="31" spans="1:7" ht="24.75" customHeight="1" x14ac:dyDescent="0.2">
      <c r="A31" s="469" t="s">
        <v>711</v>
      </c>
      <c r="B31" s="747" t="s">
        <v>749</v>
      </c>
      <c r="C31" s="718"/>
      <c r="D31" s="612" t="s">
        <v>582</v>
      </c>
      <c r="E31" s="34"/>
      <c r="F31" s="353"/>
      <c r="G31" s="353"/>
    </row>
    <row r="32" spans="1:7" ht="12.75" customHeight="1" x14ac:dyDescent="0.2">
      <c r="A32" s="470"/>
      <c r="B32" s="321"/>
      <c r="C32" s="321"/>
      <c r="D32" s="321"/>
      <c r="E32" s="353"/>
      <c r="F32" s="353"/>
      <c r="G32" s="353"/>
    </row>
    <row r="33" spans="1:7" ht="15.75" x14ac:dyDescent="0.25">
      <c r="A33" s="471"/>
      <c r="B33" s="24" t="s">
        <v>453</v>
      </c>
      <c r="C33" s="353"/>
      <c r="D33" s="353"/>
      <c r="E33" s="353"/>
      <c r="F33" s="353"/>
      <c r="G33" s="353"/>
    </row>
    <row r="34" spans="1:7" ht="29.25" customHeight="1" x14ac:dyDescent="0.2">
      <c r="A34" s="469" t="s">
        <v>709</v>
      </c>
      <c r="B34" s="3" t="s">
        <v>797</v>
      </c>
      <c r="C34" s="353"/>
      <c r="D34" s="353"/>
      <c r="E34" s="353"/>
      <c r="F34" s="353"/>
      <c r="G34" s="353"/>
    </row>
    <row r="35" spans="1:7" x14ac:dyDescent="0.2">
      <c r="A35" s="469" t="s">
        <v>709</v>
      </c>
      <c r="B35" s="692" t="s">
        <v>454</v>
      </c>
      <c r="C35" s="692"/>
      <c r="D35" s="35" t="s">
        <v>1083</v>
      </c>
      <c r="E35" s="353"/>
      <c r="F35" s="31"/>
      <c r="G35" s="353"/>
    </row>
    <row r="36" spans="1:7" x14ac:dyDescent="0.2">
      <c r="A36" s="469" t="s">
        <v>709</v>
      </c>
      <c r="B36" s="863" t="s">
        <v>523</v>
      </c>
      <c r="C36" s="692"/>
      <c r="D36" s="35"/>
      <c r="E36" s="353"/>
      <c r="F36" s="31"/>
      <c r="G36" s="353"/>
    </row>
    <row r="37" spans="1:7" ht="12.75" customHeight="1" x14ac:dyDescent="0.2">
      <c r="A37" s="469" t="s">
        <v>709</v>
      </c>
      <c r="B37" s="692" t="s">
        <v>524</v>
      </c>
      <c r="C37" s="692"/>
      <c r="D37" s="35"/>
      <c r="E37" s="353"/>
      <c r="F37" s="31"/>
      <c r="G37" s="353"/>
    </row>
    <row r="38" spans="1:7" x14ac:dyDescent="0.2">
      <c r="A38" s="470"/>
      <c r="B38" s="353"/>
      <c r="C38" s="353"/>
      <c r="D38" s="353"/>
      <c r="E38" s="353"/>
      <c r="F38" s="353"/>
      <c r="G38" s="353"/>
    </row>
    <row r="39" spans="1:7" ht="54.75" customHeight="1" x14ac:dyDescent="0.2">
      <c r="A39" s="469" t="s">
        <v>712</v>
      </c>
      <c r="B39" s="759" t="s">
        <v>1013</v>
      </c>
      <c r="C39" s="759"/>
      <c r="D39" s="759"/>
      <c r="E39" s="759"/>
      <c r="F39" s="679"/>
      <c r="G39" s="353"/>
    </row>
    <row r="40" spans="1:7" x14ac:dyDescent="0.2">
      <c r="A40" s="469" t="s">
        <v>712</v>
      </c>
      <c r="B40" s="692" t="s">
        <v>525</v>
      </c>
      <c r="C40" s="692"/>
      <c r="D40" s="35" t="s">
        <v>1083</v>
      </c>
      <c r="E40" s="353"/>
      <c r="F40" s="31"/>
      <c r="G40" s="353"/>
    </row>
    <row r="41" spans="1:7" x14ac:dyDescent="0.2">
      <c r="A41" s="469" t="s">
        <v>712</v>
      </c>
      <c r="B41" s="863" t="s">
        <v>526</v>
      </c>
      <c r="C41" s="692"/>
      <c r="D41" s="35"/>
      <c r="E41" s="353"/>
      <c r="F41" s="31"/>
      <c r="G41" s="353"/>
    </row>
    <row r="42" spans="1:7" x14ac:dyDescent="0.2">
      <c r="A42" s="469" t="s">
        <v>712</v>
      </c>
      <c r="B42" s="692" t="s">
        <v>527</v>
      </c>
      <c r="C42" s="692"/>
      <c r="D42" s="35"/>
      <c r="E42" s="353"/>
      <c r="F42" s="31"/>
      <c r="G42" s="353"/>
    </row>
    <row r="43" spans="1:7" x14ac:dyDescent="0.2">
      <c r="A43" s="470"/>
      <c r="B43" s="353"/>
      <c r="C43" s="353"/>
      <c r="D43" s="353"/>
      <c r="E43" s="353"/>
      <c r="F43" s="353"/>
      <c r="G43" s="353"/>
    </row>
    <row r="44" spans="1:7" x14ac:dyDescent="0.2">
      <c r="A44" s="469" t="s">
        <v>713</v>
      </c>
      <c r="B44" s="762" t="s">
        <v>677</v>
      </c>
      <c r="C44" s="926"/>
      <c r="D44" s="926"/>
      <c r="E44" s="926"/>
      <c r="F44" s="679"/>
      <c r="G44" s="353"/>
    </row>
    <row r="45" spans="1:7" ht="24" x14ac:dyDescent="0.2">
      <c r="A45" s="469" t="s">
        <v>713</v>
      </c>
      <c r="B45" s="350"/>
      <c r="C45" s="32" t="s">
        <v>1014</v>
      </c>
      <c r="D45" s="33" t="s">
        <v>1015</v>
      </c>
      <c r="E45" s="46"/>
      <c r="F45" s="34"/>
      <c r="G45" s="353"/>
    </row>
    <row r="46" spans="1:7" x14ac:dyDescent="0.2">
      <c r="A46" s="469" t="s">
        <v>713</v>
      </c>
      <c r="B46" s="45" t="s">
        <v>1016</v>
      </c>
      <c r="C46" s="35"/>
      <c r="D46" s="36"/>
      <c r="E46" s="353"/>
      <c r="F46" s="34"/>
      <c r="G46" s="353"/>
    </row>
    <row r="47" spans="1:7" x14ac:dyDescent="0.2">
      <c r="A47" s="469" t="s">
        <v>713</v>
      </c>
      <c r="B47" s="45" t="s">
        <v>1017</v>
      </c>
      <c r="C47" s="35">
        <v>4</v>
      </c>
      <c r="D47" s="36"/>
      <c r="E47" s="353"/>
      <c r="F47" s="34"/>
      <c r="G47" s="353"/>
    </row>
    <row r="48" spans="1:7" x14ac:dyDescent="0.2">
      <c r="A48" s="469" t="s">
        <v>713</v>
      </c>
      <c r="B48" s="45" t="s">
        <v>1018</v>
      </c>
      <c r="C48" s="35">
        <v>3</v>
      </c>
      <c r="D48" s="36"/>
      <c r="E48" s="353"/>
      <c r="F48" s="34"/>
      <c r="G48" s="353"/>
    </row>
    <row r="49" spans="1:7" x14ac:dyDescent="0.2">
      <c r="A49" s="469" t="s">
        <v>713</v>
      </c>
      <c r="B49" s="45" t="s">
        <v>1019</v>
      </c>
      <c r="C49" s="35">
        <v>3</v>
      </c>
      <c r="D49" s="36"/>
      <c r="E49" s="353"/>
      <c r="F49" s="34"/>
      <c r="G49" s="353"/>
    </row>
    <row r="50" spans="1:7" ht="25.5" x14ac:dyDescent="0.2">
      <c r="A50" s="469" t="s">
        <v>713</v>
      </c>
      <c r="B50" s="47" t="s">
        <v>798</v>
      </c>
      <c r="C50" s="35">
        <v>2</v>
      </c>
      <c r="D50" s="36"/>
      <c r="E50" s="353"/>
      <c r="F50" s="34"/>
      <c r="G50" s="353"/>
    </row>
    <row r="51" spans="1:7" x14ac:dyDescent="0.2">
      <c r="A51" s="469" t="s">
        <v>713</v>
      </c>
      <c r="B51" s="45" t="s">
        <v>1020</v>
      </c>
      <c r="C51" s="35"/>
      <c r="D51" s="36">
        <v>2</v>
      </c>
      <c r="E51" s="353"/>
      <c r="F51" s="34"/>
      <c r="G51" s="353"/>
    </row>
    <row r="52" spans="1:7" x14ac:dyDescent="0.2">
      <c r="A52" s="469" t="s">
        <v>713</v>
      </c>
      <c r="B52" s="45" t="s">
        <v>1021</v>
      </c>
      <c r="C52" s="35">
        <v>4</v>
      </c>
      <c r="D52" s="36"/>
      <c r="E52" s="353"/>
      <c r="F52" s="34"/>
      <c r="G52" s="353"/>
    </row>
    <row r="53" spans="1:7" x14ac:dyDescent="0.2">
      <c r="A53" s="469" t="s">
        <v>713</v>
      </c>
      <c r="B53" s="45" t="s">
        <v>1022</v>
      </c>
      <c r="C53" s="35"/>
      <c r="D53" s="36">
        <v>2</v>
      </c>
      <c r="E53" s="353"/>
      <c r="F53" s="34"/>
      <c r="G53" s="353"/>
    </row>
    <row r="54" spans="1:7" ht="13.5" thickBot="1" x14ac:dyDescent="0.25">
      <c r="A54" s="469" t="s">
        <v>713</v>
      </c>
      <c r="B54" s="275" t="s">
        <v>1023</v>
      </c>
      <c r="C54" s="35"/>
      <c r="D54" s="36" t="s">
        <v>1139</v>
      </c>
      <c r="E54" s="353"/>
      <c r="F54" s="34"/>
      <c r="G54" s="353"/>
    </row>
    <row r="55" spans="1:7" ht="13.5" customHeight="1" thickBot="1" x14ac:dyDescent="0.25">
      <c r="A55" s="469" t="s">
        <v>713</v>
      </c>
      <c r="B55" s="285" t="s">
        <v>430</v>
      </c>
      <c r="C55" s="36"/>
      <c r="D55" s="36">
        <v>1</v>
      </c>
      <c r="E55" s="353"/>
      <c r="F55" s="34"/>
      <c r="G55" s="353"/>
    </row>
    <row r="56" spans="1:7" ht="13.5" thickBot="1" x14ac:dyDescent="0.25">
      <c r="A56" s="469" t="s">
        <v>713</v>
      </c>
      <c r="B56" s="285" t="s">
        <v>431</v>
      </c>
      <c r="C56" s="36"/>
      <c r="D56" s="36">
        <v>1</v>
      </c>
      <c r="E56" s="353"/>
      <c r="F56" s="34"/>
      <c r="G56" s="353"/>
    </row>
    <row r="57" spans="1:7" ht="12.75" customHeight="1" x14ac:dyDescent="0.2">
      <c r="A57" s="469" t="s">
        <v>713</v>
      </c>
      <c r="B57" s="276" t="s">
        <v>678</v>
      </c>
      <c r="C57" s="35"/>
      <c r="D57" s="36"/>
      <c r="E57" s="353"/>
      <c r="F57" s="34"/>
      <c r="G57" s="353"/>
    </row>
    <row r="58" spans="1:7" ht="12.75" customHeight="1" x14ac:dyDescent="0.2">
      <c r="A58" s="470"/>
      <c r="B58" s="353"/>
      <c r="C58" s="353"/>
      <c r="D58" s="353"/>
      <c r="E58" s="353"/>
      <c r="F58" s="353"/>
      <c r="G58" s="353"/>
    </row>
    <row r="59" spans="1:7" ht="12.75" customHeight="1" x14ac:dyDescent="0.2">
      <c r="A59" s="470"/>
      <c r="B59" s="37" t="s">
        <v>1024</v>
      </c>
      <c r="C59" s="353"/>
      <c r="D59" s="353"/>
      <c r="E59" s="353"/>
      <c r="F59" s="353"/>
      <c r="G59" s="353"/>
    </row>
    <row r="60" spans="1:7" x14ac:dyDescent="0.2">
      <c r="A60" s="469" t="s">
        <v>714</v>
      </c>
      <c r="B60" s="763" t="s">
        <v>706</v>
      </c>
      <c r="C60" s="928"/>
      <c r="D60" s="928"/>
      <c r="E60" s="928"/>
      <c r="F60" s="679"/>
      <c r="G60" s="353"/>
    </row>
    <row r="61" spans="1:7" x14ac:dyDescent="0.2">
      <c r="A61" s="469" t="s">
        <v>714</v>
      </c>
      <c r="B61" s="927" t="s">
        <v>707</v>
      </c>
      <c r="C61" s="801"/>
      <c r="D61" s="801"/>
      <c r="E61" s="630" t="s">
        <v>1157</v>
      </c>
      <c r="F61" s="31"/>
      <c r="G61" s="353"/>
    </row>
    <row r="62" spans="1:7" x14ac:dyDescent="0.2">
      <c r="A62" s="469" t="s">
        <v>714</v>
      </c>
      <c r="B62" s="794" t="s">
        <v>558</v>
      </c>
      <c r="C62" s="692"/>
      <c r="D62" s="692"/>
      <c r="E62" s="130"/>
      <c r="F62" s="31"/>
      <c r="G62" s="353"/>
    </row>
    <row r="63" spans="1:7" ht="28.5" customHeight="1" x14ac:dyDescent="0.2">
      <c r="A63" s="469" t="s">
        <v>714</v>
      </c>
      <c r="B63" s="794" t="s">
        <v>560</v>
      </c>
      <c r="C63" s="794"/>
      <c r="D63" s="794"/>
      <c r="E63" s="630" t="s">
        <v>1157</v>
      </c>
      <c r="F63" s="31"/>
      <c r="G63" s="353"/>
    </row>
    <row r="64" spans="1:7" x14ac:dyDescent="0.2">
      <c r="A64" s="469" t="s">
        <v>714</v>
      </c>
      <c r="B64" s="794" t="s">
        <v>559</v>
      </c>
      <c r="C64" s="794"/>
      <c r="D64" s="794"/>
      <c r="E64" s="630" t="s">
        <v>1157</v>
      </c>
      <c r="F64" s="31"/>
      <c r="G64" s="353"/>
    </row>
    <row r="65" spans="1:7" x14ac:dyDescent="0.2">
      <c r="A65" s="469" t="s">
        <v>714</v>
      </c>
      <c r="B65" s="929" t="s">
        <v>708</v>
      </c>
      <c r="C65" s="930"/>
      <c r="D65" s="930"/>
      <c r="E65" s="216"/>
      <c r="F65" s="31"/>
      <c r="G65" s="353"/>
    </row>
    <row r="66" spans="1:7" x14ac:dyDescent="0.2">
      <c r="A66" s="470"/>
      <c r="B66" s="760"/>
      <c r="C66" s="761"/>
      <c r="D66" s="761"/>
      <c r="E66" s="44"/>
      <c r="F66" s="353"/>
      <c r="G66" s="353"/>
    </row>
    <row r="67" spans="1:7" x14ac:dyDescent="0.2">
      <c r="A67" s="470"/>
      <c r="B67" s="321"/>
      <c r="C67" s="321"/>
      <c r="D67" s="321"/>
      <c r="E67" s="353"/>
      <c r="F67" s="353"/>
      <c r="G67" s="353"/>
    </row>
    <row r="68" spans="1:7" x14ac:dyDescent="0.2">
      <c r="A68" s="469" t="s">
        <v>715</v>
      </c>
      <c r="B68" s="736" t="s">
        <v>1025</v>
      </c>
      <c r="C68" s="736"/>
      <c r="D68" s="736"/>
      <c r="E68" s="736"/>
      <c r="F68" s="931"/>
      <c r="G68" s="353"/>
    </row>
    <row r="69" spans="1:7" ht="25.5" x14ac:dyDescent="0.2">
      <c r="A69" s="469" t="s">
        <v>715</v>
      </c>
      <c r="B69" s="328"/>
      <c r="C69" s="354" t="s">
        <v>1026</v>
      </c>
      <c r="D69" s="354" t="s">
        <v>1027</v>
      </c>
      <c r="E69" s="354" t="s">
        <v>1028</v>
      </c>
      <c r="F69" s="354" t="s">
        <v>1029</v>
      </c>
      <c r="G69" s="353"/>
    </row>
    <row r="70" spans="1:7" ht="15" x14ac:dyDescent="0.2">
      <c r="A70" s="469" t="s">
        <v>715</v>
      </c>
      <c r="B70" s="73" t="s">
        <v>1030</v>
      </c>
      <c r="C70" s="74"/>
      <c r="D70" s="74"/>
      <c r="E70" s="74"/>
      <c r="F70" s="75"/>
      <c r="G70" s="353"/>
    </row>
    <row r="71" spans="1:7" ht="25.5" x14ac:dyDescent="0.2">
      <c r="A71" s="469" t="s">
        <v>715</v>
      </c>
      <c r="B71" s="259" t="s">
        <v>750</v>
      </c>
      <c r="C71" s="35" t="s">
        <v>1083</v>
      </c>
      <c r="D71" s="35"/>
      <c r="E71" s="35"/>
      <c r="F71" s="35"/>
      <c r="G71" s="353"/>
    </row>
    <row r="72" spans="1:7" x14ac:dyDescent="0.2">
      <c r="A72" s="469" t="s">
        <v>715</v>
      </c>
      <c r="B72" s="38" t="s">
        <v>1031</v>
      </c>
      <c r="C72" s="35"/>
      <c r="D72" s="35" t="s">
        <v>1083</v>
      </c>
      <c r="E72" s="35"/>
      <c r="F72" s="35"/>
      <c r="G72" s="353"/>
    </row>
    <row r="73" spans="1:7" x14ac:dyDescent="0.2">
      <c r="A73" s="469" t="s">
        <v>715</v>
      </c>
      <c r="B73" s="260" t="s">
        <v>751</v>
      </c>
      <c r="C73" s="35" t="s">
        <v>1083</v>
      </c>
      <c r="D73" s="35"/>
      <c r="E73" s="35"/>
      <c r="F73" s="35"/>
      <c r="G73" s="353"/>
    </row>
    <row r="74" spans="1:7" x14ac:dyDescent="0.2">
      <c r="A74" s="469" t="s">
        <v>715</v>
      </c>
      <c r="B74" s="38" t="s">
        <v>1033</v>
      </c>
      <c r="C74" s="35" t="s">
        <v>1083</v>
      </c>
      <c r="D74" s="35"/>
      <c r="E74" s="35"/>
      <c r="F74" s="35"/>
      <c r="G74" s="353"/>
    </row>
    <row r="75" spans="1:7" x14ac:dyDescent="0.2">
      <c r="A75" s="469" t="s">
        <v>715</v>
      </c>
      <c r="B75" s="261" t="s">
        <v>752</v>
      </c>
      <c r="C75" s="35"/>
      <c r="D75" s="35" t="s">
        <v>1083</v>
      </c>
      <c r="E75" s="35"/>
      <c r="F75" s="35"/>
      <c r="G75" s="353"/>
    </row>
    <row r="76" spans="1:7" x14ac:dyDescent="0.2">
      <c r="A76" s="469" t="s">
        <v>715</v>
      </c>
      <c r="B76" s="38" t="s">
        <v>1032</v>
      </c>
      <c r="C76" s="35"/>
      <c r="D76" s="35" t="s">
        <v>1083</v>
      </c>
      <c r="E76" s="35"/>
      <c r="F76" s="35"/>
      <c r="G76" s="353"/>
    </row>
    <row r="77" spans="1:7" ht="15" x14ac:dyDescent="0.2">
      <c r="A77" s="469" t="s">
        <v>715</v>
      </c>
      <c r="B77" s="73" t="s">
        <v>1034</v>
      </c>
      <c r="C77" s="74"/>
      <c r="D77" s="74"/>
      <c r="E77" s="74"/>
      <c r="F77" s="75"/>
      <c r="G77" s="353"/>
    </row>
    <row r="78" spans="1:7" x14ac:dyDescent="0.2">
      <c r="A78" s="469" t="s">
        <v>715</v>
      </c>
      <c r="B78" s="38" t="s">
        <v>1035</v>
      </c>
      <c r="C78" s="35"/>
      <c r="D78" s="35"/>
      <c r="E78" s="35" t="s">
        <v>1083</v>
      </c>
      <c r="F78" s="35"/>
      <c r="G78" s="353"/>
    </row>
    <row r="79" spans="1:7" x14ac:dyDescent="0.2">
      <c r="A79" s="469" t="s">
        <v>715</v>
      </c>
      <c r="B79" s="38" t="s">
        <v>1036</v>
      </c>
      <c r="C79" s="35"/>
      <c r="D79" s="35"/>
      <c r="E79" s="35" t="s">
        <v>1083</v>
      </c>
      <c r="F79" s="35"/>
      <c r="G79" s="353"/>
    </row>
    <row r="80" spans="1:7" x14ac:dyDescent="0.2">
      <c r="A80" s="469" t="s">
        <v>715</v>
      </c>
      <c r="B80" s="38" t="s">
        <v>1037</v>
      </c>
      <c r="C80" s="35"/>
      <c r="D80" s="35"/>
      <c r="E80" s="35" t="s">
        <v>1083</v>
      </c>
      <c r="F80" s="35"/>
      <c r="G80" s="353"/>
    </row>
    <row r="81" spans="1:8" x14ac:dyDescent="0.2">
      <c r="A81" s="469" t="s">
        <v>715</v>
      </c>
      <c r="B81" s="38" t="s">
        <v>1038</v>
      </c>
      <c r="C81" s="35"/>
      <c r="D81" s="35" t="s">
        <v>1083</v>
      </c>
      <c r="E81" s="35"/>
      <c r="F81" s="35"/>
      <c r="G81" s="353"/>
    </row>
    <row r="82" spans="1:8" x14ac:dyDescent="0.2">
      <c r="A82" s="469" t="s">
        <v>715</v>
      </c>
      <c r="B82" s="261" t="s">
        <v>753</v>
      </c>
      <c r="C82" s="35"/>
      <c r="D82" s="35"/>
      <c r="E82" s="35" t="s">
        <v>1083</v>
      </c>
      <c r="F82" s="35"/>
      <c r="G82" s="353"/>
    </row>
    <row r="83" spans="1:8" x14ac:dyDescent="0.2">
      <c r="A83" s="469" t="s">
        <v>715</v>
      </c>
      <c r="B83" s="38" t="s">
        <v>1039</v>
      </c>
      <c r="C83" s="35"/>
      <c r="D83" s="35"/>
      <c r="E83" s="35" t="s">
        <v>1083</v>
      </c>
      <c r="F83" s="35"/>
      <c r="G83" s="353"/>
    </row>
    <row r="84" spans="1:8" x14ac:dyDescent="0.2">
      <c r="A84" s="469" t="s">
        <v>715</v>
      </c>
      <c r="B84" s="38" t="s">
        <v>1040</v>
      </c>
      <c r="C84" s="35"/>
      <c r="D84" s="35"/>
      <c r="E84" s="35" t="s">
        <v>1083</v>
      </c>
      <c r="F84" s="35"/>
      <c r="G84" s="353"/>
    </row>
    <row r="85" spans="1:8" x14ac:dyDescent="0.2">
      <c r="A85" s="469" t="s">
        <v>715</v>
      </c>
      <c r="B85" s="38" t="s">
        <v>1041</v>
      </c>
      <c r="C85" s="35"/>
      <c r="D85" s="35"/>
      <c r="E85" s="35" t="s">
        <v>1083</v>
      </c>
      <c r="F85" s="35"/>
      <c r="G85" s="353"/>
    </row>
    <row r="86" spans="1:8" ht="25.5" x14ac:dyDescent="0.2">
      <c r="A86" s="469" t="s">
        <v>715</v>
      </c>
      <c r="B86" s="48" t="s">
        <v>1042</v>
      </c>
      <c r="C86" s="35" t="s">
        <v>1083</v>
      </c>
      <c r="D86" s="35"/>
      <c r="E86" s="35"/>
      <c r="F86" s="35"/>
      <c r="G86" s="353"/>
    </row>
    <row r="87" spans="1:8" x14ac:dyDescent="0.2">
      <c r="A87" s="469" t="s">
        <v>715</v>
      </c>
      <c r="B87" s="261" t="s">
        <v>754</v>
      </c>
      <c r="C87" s="35"/>
      <c r="D87" s="35"/>
      <c r="E87" s="35" t="s">
        <v>1083</v>
      </c>
      <c r="F87" s="35"/>
      <c r="G87" s="353"/>
    </row>
    <row r="88" spans="1:8" x14ac:dyDescent="0.2">
      <c r="A88" s="469" t="s">
        <v>715</v>
      </c>
      <c r="B88" s="38" t="s">
        <v>1044</v>
      </c>
      <c r="C88" s="35"/>
      <c r="D88" s="35"/>
      <c r="E88" s="35" t="s">
        <v>1083</v>
      </c>
      <c r="F88" s="35"/>
      <c r="G88" s="353"/>
      <c r="H88" s="51"/>
    </row>
    <row r="89" spans="1:8" x14ac:dyDescent="0.2">
      <c r="A89" s="469" t="s">
        <v>715</v>
      </c>
      <c r="B89" s="38" t="s">
        <v>1045</v>
      </c>
      <c r="C89" s="35"/>
      <c r="D89" s="35"/>
      <c r="E89" s="35"/>
      <c r="F89" s="35" t="s">
        <v>1083</v>
      </c>
      <c r="G89" s="353"/>
      <c r="H89" s="51"/>
    </row>
    <row r="90" spans="1:8" ht="15" customHeight="1" x14ac:dyDescent="0.2">
      <c r="A90" s="469" t="s">
        <v>715</v>
      </c>
      <c r="B90" s="634" t="s">
        <v>755</v>
      </c>
      <c r="C90" s="35"/>
      <c r="D90" s="635"/>
      <c r="E90" s="35" t="s">
        <v>1083</v>
      </c>
      <c r="F90" s="36"/>
      <c r="G90" s="353"/>
      <c r="H90" s="50"/>
    </row>
    <row r="91" spans="1:8" ht="26.25" customHeight="1" x14ac:dyDescent="0.2">
      <c r="A91" s="470"/>
      <c r="B91" s="353"/>
      <c r="C91" s="353"/>
      <c r="D91" s="353"/>
      <c r="E91" s="353"/>
      <c r="F91" s="353"/>
      <c r="G91" s="353"/>
      <c r="H91" s="52"/>
    </row>
    <row r="92" spans="1:8" ht="12.75" customHeight="1" x14ac:dyDescent="0.25">
      <c r="A92" s="470"/>
      <c r="B92" s="24" t="s">
        <v>1046</v>
      </c>
      <c r="C92" s="353"/>
      <c r="D92" s="353"/>
      <c r="E92" s="353"/>
      <c r="F92" s="353"/>
      <c r="G92" s="353"/>
      <c r="H92" s="52"/>
    </row>
    <row r="93" spans="1:8" ht="24" customHeight="1" x14ac:dyDescent="0.2">
      <c r="A93" s="469" t="s">
        <v>716</v>
      </c>
      <c r="B93" s="54" t="s">
        <v>732</v>
      </c>
      <c r="C93" s="50"/>
      <c r="D93" s="50"/>
      <c r="E93" s="50"/>
      <c r="F93" s="50"/>
      <c r="G93" s="50"/>
      <c r="H93" s="52"/>
    </row>
    <row r="94" spans="1:8" ht="12.75" customHeight="1" x14ac:dyDescent="0.2">
      <c r="A94" s="469"/>
      <c r="B94" s="925"/>
      <c r="C94" s="804"/>
      <c r="D94" s="804"/>
      <c r="E94" s="35" t="s">
        <v>581</v>
      </c>
      <c r="F94" s="35" t="s">
        <v>582</v>
      </c>
      <c r="G94" s="50"/>
      <c r="H94" s="52"/>
    </row>
    <row r="95" spans="1:8" ht="12.75" customHeight="1" x14ac:dyDescent="0.2">
      <c r="A95" s="469" t="s">
        <v>733</v>
      </c>
      <c r="B95" s="726" t="s">
        <v>488</v>
      </c>
      <c r="C95" s="695"/>
      <c r="D95" s="696"/>
      <c r="E95" s="64" t="s">
        <v>1083</v>
      </c>
      <c r="F95" s="65"/>
      <c r="G95" s="50"/>
      <c r="H95" s="52"/>
    </row>
    <row r="96" spans="1:8" ht="12.75" customHeight="1" x14ac:dyDescent="0.2">
      <c r="A96" s="469" t="s">
        <v>733</v>
      </c>
      <c r="B96" s="932" t="s">
        <v>23</v>
      </c>
      <c r="C96" s="933"/>
      <c r="D96" s="933"/>
      <c r="E96" s="933"/>
      <c r="F96" s="934"/>
      <c r="G96" s="52"/>
      <c r="H96" s="52"/>
    </row>
    <row r="97" spans="1:8" x14ac:dyDescent="0.2">
      <c r="A97" s="469" t="s">
        <v>733</v>
      </c>
      <c r="B97" s="181"/>
      <c r="C97" s="779" t="s">
        <v>990</v>
      </c>
      <c r="D97" s="935"/>
      <c r="E97" s="935"/>
      <c r="F97" s="936"/>
      <c r="G97" s="937"/>
      <c r="H97" s="52"/>
    </row>
    <row r="98" spans="1:8" ht="25.5" x14ac:dyDescent="0.2">
      <c r="A98" s="469" t="s">
        <v>733</v>
      </c>
      <c r="B98" s="182"/>
      <c r="C98" s="58" t="s">
        <v>525</v>
      </c>
      <c r="D98" s="58" t="s">
        <v>526</v>
      </c>
      <c r="E98" s="58" t="s">
        <v>1006</v>
      </c>
      <c r="F98" s="88" t="s">
        <v>1007</v>
      </c>
      <c r="G98" s="183" t="s">
        <v>991</v>
      </c>
      <c r="H98" s="52"/>
    </row>
    <row r="99" spans="1:8" ht="12.75" customHeight="1" x14ac:dyDescent="0.2">
      <c r="A99" s="469" t="s">
        <v>733</v>
      </c>
      <c r="B99" s="263" t="s">
        <v>821</v>
      </c>
      <c r="C99" s="636" t="s">
        <v>1083</v>
      </c>
      <c r="D99" s="184"/>
      <c r="E99" s="184"/>
      <c r="F99" s="184"/>
      <c r="G99" s="55"/>
      <c r="H99" s="52"/>
    </row>
    <row r="100" spans="1:8" ht="39" customHeight="1" x14ac:dyDescent="0.2">
      <c r="A100" s="469" t="s">
        <v>733</v>
      </c>
      <c r="B100" s="263" t="s">
        <v>812</v>
      </c>
      <c r="C100" s="184"/>
      <c r="D100" s="184"/>
      <c r="E100" s="184"/>
      <c r="F100" s="184"/>
      <c r="G100" s="55"/>
      <c r="H100" s="52"/>
    </row>
    <row r="101" spans="1:8" s="225" customFormat="1" ht="18.75" customHeight="1" x14ac:dyDescent="0.2">
      <c r="A101" s="469" t="s">
        <v>733</v>
      </c>
      <c r="B101" s="263" t="s">
        <v>822</v>
      </c>
      <c r="C101" s="184"/>
      <c r="D101" s="184"/>
      <c r="E101" s="184"/>
      <c r="F101" s="184"/>
      <c r="G101" s="55"/>
      <c r="H101" s="52"/>
    </row>
    <row r="102" spans="1:8" s="225" customFormat="1" ht="27" customHeight="1" x14ac:dyDescent="0.2">
      <c r="A102" s="469" t="s">
        <v>733</v>
      </c>
      <c r="B102" s="59" t="s">
        <v>823</v>
      </c>
      <c r="C102" s="184"/>
      <c r="D102" s="184"/>
      <c r="E102" s="184"/>
      <c r="F102" s="184"/>
      <c r="G102" s="637" t="s">
        <v>1083</v>
      </c>
      <c r="H102" s="52"/>
    </row>
    <row r="103" spans="1:8" s="225" customFormat="1" ht="12.75" customHeight="1" x14ac:dyDescent="0.2">
      <c r="A103" s="469" t="s">
        <v>733</v>
      </c>
      <c r="B103" s="185" t="s">
        <v>813</v>
      </c>
      <c r="C103" s="184"/>
      <c r="D103" s="184"/>
      <c r="E103" s="184"/>
      <c r="F103" s="184"/>
      <c r="G103" s="637" t="s">
        <v>1083</v>
      </c>
      <c r="H103" s="52"/>
    </row>
    <row r="104" spans="1:8" s="225" customFormat="1" ht="12.75" customHeight="1" x14ac:dyDescent="0.2">
      <c r="A104" s="469"/>
      <c r="B104" s="62"/>
      <c r="C104" s="63"/>
      <c r="D104" s="63"/>
      <c r="E104" s="63"/>
      <c r="F104" s="63"/>
      <c r="G104" s="61"/>
      <c r="H104" s="52"/>
    </row>
    <row r="105" spans="1:8" s="225" customFormat="1" ht="12.75" customHeight="1" x14ac:dyDescent="0.2">
      <c r="A105" s="472" t="s">
        <v>580</v>
      </c>
      <c r="B105" s="782" t="s">
        <v>24</v>
      </c>
      <c r="C105" s="782"/>
      <c r="D105" s="782"/>
      <c r="E105" s="782"/>
      <c r="F105" s="782"/>
      <c r="G105" s="782"/>
      <c r="H105" s="52"/>
    </row>
    <row r="106" spans="1:8" s="225" customFormat="1" ht="12.75" customHeight="1" x14ac:dyDescent="0.2">
      <c r="A106" s="472" t="s">
        <v>580</v>
      </c>
      <c r="B106" s="748" t="s">
        <v>814</v>
      </c>
      <c r="C106" s="748"/>
      <c r="D106" s="748"/>
      <c r="E106" s="235" t="s">
        <v>582</v>
      </c>
      <c r="F106" s="227"/>
      <c r="G106" s="61"/>
      <c r="H106" s="52"/>
    </row>
    <row r="107" spans="1:8" s="225" customFormat="1" ht="13.5" customHeight="1" x14ac:dyDescent="0.2">
      <c r="A107" s="472" t="s">
        <v>580</v>
      </c>
      <c r="B107" s="748" t="s">
        <v>824</v>
      </c>
      <c r="C107" s="748"/>
      <c r="D107" s="748"/>
      <c r="E107" s="235" t="s">
        <v>582</v>
      </c>
      <c r="F107" s="227"/>
      <c r="G107" s="61"/>
      <c r="H107" s="52"/>
    </row>
    <row r="108" spans="1:8" s="225" customFormat="1" ht="12.75" customHeight="1" x14ac:dyDescent="0.2">
      <c r="A108" s="472" t="s">
        <v>580</v>
      </c>
      <c r="B108" s="748" t="s">
        <v>815</v>
      </c>
      <c r="C108" s="748"/>
      <c r="D108" s="748"/>
      <c r="E108" s="235" t="s">
        <v>581</v>
      </c>
      <c r="F108" s="227"/>
      <c r="G108" s="61"/>
      <c r="H108" s="52"/>
    </row>
    <row r="109" spans="1:8" s="225" customFormat="1" ht="15.75" customHeight="1" x14ac:dyDescent="0.2">
      <c r="A109" s="473"/>
      <c r="B109" s="226"/>
      <c r="C109" s="227"/>
      <c r="D109" s="227"/>
      <c r="E109" s="227"/>
      <c r="F109" s="227"/>
      <c r="G109" s="61"/>
      <c r="H109" s="52"/>
    </row>
    <row r="110" spans="1:8" s="225" customFormat="1" ht="12.75" customHeight="1" thickBot="1" x14ac:dyDescent="0.25">
      <c r="A110" s="472" t="s">
        <v>544</v>
      </c>
      <c r="B110" s="748" t="s">
        <v>825</v>
      </c>
      <c r="C110" s="748"/>
      <c r="D110" s="748"/>
      <c r="E110" s="748"/>
      <c r="F110" s="748"/>
      <c r="G110" s="748"/>
      <c r="H110" s="52"/>
    </row>
    <row r="111" spans="1:8" s="225" customFormat="1" ht="28.5" customHeight="1" x14ac:dyDescent="0.2">
      <c r="A111" s="472" t="s">
        <v>544</v>
      </c>
      <c r="B111" s="334"/>
      <c r="C111" s="334"/>
      <c r="D111" s="334"/>
      <c r="E111" s="288" t="s">
        <v>129</v>
      </c>
      <c r="F111" s="289" t="s">
        <v>130</v>
      </c>
      <c r="G111" s="334"/>
      <c r="H111" s="52"/>
    </row>
    <row r="112" spans="1:8" s="225" customFormat="1" ht="15" customHeight="1" x14ac:dyDescent="0.2">
      <c r="A112" s="472" t="s">
        <v>544</v>
      </c>
      <c r="B112" s="334" t="s">
        <v>826</v>
      </c>
      <c r="C112" s="334"/>
      <c r="D112" s="334"/>
      <c r="E112" s="290"/>
      <c r="F112" s="291"/>
      <c r="G112" s="61"/>
      <c r="H112" s="52"/>
    </row>
    <row r="113" spans="1:8" s="225" customFormat="1" ht="12.75" customHeight="1" x14ac:dyDescent="0.2">
      <c r="A113" s="472" t="s">
        <v>544</v>
      </c>
      <c r="B113" s="334" t="s">
        <v>827</v>
      </c>
      <c r="C113" s="334"/>
      <c r="D113" s="334"/>
      <c r="E113" s="290"/>
      <c r="F113" s="291"/>
      <c r="G113" s="61"/>
      <c r="H113" s="52"/>
    </row>
    <row r="114" spans="1:8" s="225" customFormat="1" ht="12.75" customHeight="1" x14ac:dyDescent="0.2">
      <c r="A114" s="472" t="s">
        <v>544</v>
      </c>
      <c r="B114" s="340" t="s">
        <v>828</v>
      </c>
      <c r="C114" s="264"/>
      <c r="D114" s="264"/>
      <c r="E114" s="290"/>
      <c r="F114" s="291"/>
      <c r="G114" s="61"/>
      <c r="H114" s="52"/>
    </row>
    <row r="115" spans="1:8" ht="13.5" customHeight="1" x14ac:dyDescent="0.2">
      <c r="A115" s="472" t="s">
        <v>544</v>
      </c>
      <c r="B115" s="265" t="s">
        <v>829</v>
      </c>
      <c r="C115" s="264"/>
      <c r="D115" s="264"/>
      <c r="E115" s="290"/>
      <c r="F115" s="291"/>
      <c r="G115" s="61"/>
      <c r="H115" s="52"/>
    </row>
    <row r="116" spans="1:8" ht="25.5" x14ac:dyDescent="0.2">
      <c r="A116" s="472" t="s">
        <v>544</v>
      </c>
      <c r="B116" s="351" t="s">
        <v>830</v>
      </c>
      <c r="C116" s="264"/>
      <c r="D116" s="264"/>
      <c r="E116" s="290"/>
      <c r="F116" s="291"/>
      <c r="G116" s="61"/>
      <c r="H116" s="52"/>
    </row>
    <row r="117" spans="1:8" ht="15.75" customHeight="1" x14ac:dyDescent="0.2">
      <c r="A117" s="472" t="s">
        <v>544</v>
      </c>
      <c r="B117" s="265" t="s">
        <v>831</v>
      </c>
      <c r="C117" s="264"/>
      <c r="D117" s="264"/>
      <c r="E117" s="642" t="s">
        <v>1083</v>
      </c>
      <c r="F117" s="643" t="s">
        <v>1083</v>
      </c>
      <c r="G117" s="61"/>
      <c r="H117" s="52"/>
    </row>
    <row r="118" spans="1:8" ht="15.75" customHeight="1" thickBot="1" x14ac:dyDescent="0.25">
      <c r="A118" s="472" t="s">
        <v>544</v>
      </c>
      <c r="B118" s="265" t="s">
        <v>532</v>
      </c>
      <c r="C118" s="264"/>
      <c r="D118" s="264"/>
      <c r="E118" s="644" t="s">
        <v>1083</v>
      </c>
      <c r="F118" s="645" t="s">
        <v>1083</v>
      </c>
      <c r="G118" s="61"/>
      <c r="H118" s="52"/>
    </row>
    <row r="119" spans="1:8" ht="12.75" customHeight="1" x14ac:dyDescent="0.2">
      <c r="A119" s="469"/>
      <c r="B119" s="62"/>
      <c r="C119" s="63"/>
      <c r="D119" s="63"/>
      <c r="E119" s="63"/>
      <c r="F119" s="63"/>
      <c r="G119" s="52"/>
    </row>
    <row r="120" spans="1:8" ht="27" customHeight="1" x14ac:dyDescent="0.2">
      <c r="A120" s="469" t="s">
        <v>545</v>
      </c>
      <c r="B120" s="741" t="s">
        <v>832</v>
      </c>
      <c r="C120" s="920"/>
      <c r="D120" s="920"/>
      <c r="E120" s="920"/>
      <c r="F120" s="920"/>
      <c r="G120" s="52"/>
    </row>
    <row r="121" spans="1:8" ht="15.75" customHeight="1" x14ac:dyDescent="0.2">
      <c r="A121" s="469" t="s">
        <v>545</v>
      </c>
      <c r="B121" s="339"/>
      <c r="C121" s="35"/>
      <c r="D121" s="35" t="s">
        <v>582</v>
      </c>
      <c r="E121" s="320"/>
      <c r="F121" s="320"/>
      <c r="G121" s="52"/>
    </row>
    <row r="122" spans="1:8" ht="13.5" customHeight="1" x14ac:dyDescent="0.2">
      <c r="A122" s="469"/>
      <c r="B122" s="60"/>
      <c r="C122" s="61"/>
      <c r="D122" s="52"/>
      <c r="E122" s="52"/>
      <c r="F122" s="52"/>
      <c r="G122" s="52"/>
    </row>
    <row r="123" spans="1:8" ht="27" customHeight="1" x14ac:dyDescent="0.2">
      <c r="A123" s="470"/>
      <c r="B123" s="353"/>
      <c r="C123" s="56"/>
      <c r="D123" s="57"/>
      <c r="E123" s="34"/>
      <c r="F123" s="31"/>
      <c r="G123" s="353"/>
    </row>
    <row r="124" spans="1:8" ht="29.25" customHeight="1" x14ac:dyDescent="0.2">
      <c r="A124" s="469" t="s">
        <v>816</v>
      </c>
      <c r="B124" s="863" t="s">
        <v>820</v>
      </c>
      <c r="C124" s="692"/>
      <c r="D124" s="692"/>
      <c r="E124" s="67" t="s">
        <v>1139</v>
      </c>
      <c r="F124" s="31"/>
      <c r="G124" s="353"/>
    </row>
    <row r="125" spans="1:8" ht="27.75" customHeight="1" x14ac:dyDescent="0.2">
      <c r="A125" s="469" t="s">
        <v>816</v>
      </c>
      <c r="B125" s="692" t="s">
        <v>819</v>
      </c>
      <c r="C125" s="692"/>
      <c r="D125" s="692"/>
      <c r="E125" s="67" t="s">
        <v>1139</v>
      </c>
      <c r="F125" s="31"/>
      <c r="G125" s="353"/>
    </row>
    <row r="126" spans="1:8" ht="17.25" customHeight="1" x14ac:dyDescent="0.2">
      <c r="A126" s="469"/>
      <c r="B126" s="337"/>
      <c r="C126" s="337"/>
      <c r="D126" s="337"/>
      <c r="E126" s="68"/>
      <c r="F126" s="31"/>
      <c r="G126" s="353"/>
      <c r="H126" s="52"/>
    </row>
    <row r="127" spans="1:8" ht="29.25" customHeight="1" x14ac:dyDescent="0.2">
      <c r="A127" s="469" t="s">
        <v>818</v>
      </c>
      <c r="B127" s="776" t="s">
        <v>546</v>
      </c>
      <c r="C127" s="843"/>
      <c r="D127" s="843"/>
      <c r="E127" s="843"/>
      <c r="F127" s="938"/>
      <c r="G127" s="353"/>
      <c r="H127" s="52"/>
    </row>
    <row r="128" spans="1:8" x14ac:dyDescent="0.2">
      <c r="A128" s="469" t="s">
        <v>818</v>
      </c>
      <c r="B128" s="774"/>
      <c r="C128" s="793"/>
      <c r="D128" s="793"/>
      <c r="E128" s="793"/>
      <c r="F128" s="812"/>
      <c r="G128" s="353"/>
    </row>
    <row r="129" spans="1:11" x14ac:dyDescent="0.2">
      <c r="A129" s="469"/>
      <c r="B129" s="167"/>
      <c r="C129" s="167"/>
      <c r="D129" s="167"/>
      <c r="E129" s="68"/>
      <c r="F129" s="31"/>
      <c r="G129" s="353"/>
    </row>
    <row r="130" spans="1:11" x14ac:dyDescent="0.2">
      <c r="A130" s="474" t="s">
        <v>833</v>
      </c>
      <c r="B130" s="769" t="s">
        <v>25</v>
      </c>
      <c r="C130" s="939"/>
      <c r="D130" s="939"/>
      <c r="E130" s="939"/>
      <c r="F130" s="939"/>
      <c r="G130" s="52"/>
    </row>
    <row r="131" spans="1:11" ht="15" customHeight="1" x14ac:dyDescent="0.2">
      <c r="A131" s="474" t="s">
        <v>833</v>
      </c>
      <c r="B131" s="266" t="s">
        <v>26</v>
      </c>
      <c r="C131" s="235"/>
      <c r="D131" s="59"/>
      <c r="E131" s="59"/>
      <c r="F131" s="51"/>
      <c r="G131" s="52"/>
    </row>
    <row r="132" spans="1:11" ht="15" customHeight="1" x14ac:dyDescent="0.2">
      <c r="A132" s="474" t="s">
        <v>833</v>
      </c>
      <c r="B132" s="266" t="s">
        <v>731</v>
      </c>
      <c r="C132" s="235"/>
      <c r="D132" s="59"/>
      <c r="E132" s="59"/>
      <c r="F132" s="51"/>
      <c r="G132" s="353"/>
    </row>
    <row r="133" spans="1:11" ht="15" customHeight="1" x14ac:dyDescent="0.2">
      <c r="A133" s="474" t="s">
        <v>833</v>
      </c>
      <c r="B133" s="266" t="s">
        <v>817</v>
      </c>
      <c r="C133" s="235"/>
      <c r="D133" s="59"/>
      <c r="E133" s="59"/>
      <c r="F133" s="51"/>
      <c r="G133" s="353"/>
    </row>
    <row r="134" spans="1:11" ht="15" customHeight="1" x14ac:dyDescent="0.2">
      <c r="A134" s="474" t="s">
        <v>833</v>
      </c>
      <c r="B134" s="266" t="s">
        <v>27</v>
      </c>
      <c r="C134" s="647" t="s">
        <v>1083</v>
      </c>
      <c r="D134" s="59"/>
      <c r="E134" s="59"/>
      <c r="F134" s="51"/>
      <c r="G134" s="353"/>
    </row>
    <row r="135" spans="1:11" ht="15" customHeight="1" x14ac:dyDescent="0.2">
      <c r="A135" s="474" t="s">
        <v>833</v>
      </c>
      <c r="B135" s="345" t="s">
        <v>28</v>
      </c>
      <c r="C135" s="647" t="s">
        <v>1083</v>
      </c>
      <c r="D135" s="337"/>
      <c r="E135" s="68"/>
      <c r="F135" s="31"/>
      <c r="G135" s="353"/>
    </row>
    <row r="136" spans="1:11" ht="15" customHeight="1" x14ac:dyDescent="0.2">
      <c r="A136" s="474" t="s">
        <v>833</v>
      </c>
      <c r="B136" s="266" t="s">
        <v>29</v>
      </c>
      <c r="C136" s="267"/>
      <c r="D136" s="353"/>
      <c r="E136" s="353"/>
      <c r="F136" s="353"/>
      <c r="G136" s="353"/>
    </row>
    <row r="137" spans="1:11" ht="15" customHeight="1" x14ac:dyDescent="0.2">
      <c r="A137" s="474" t="s">
        <v>833</v>
      </c>
      <c r="B137" s="266" t="s">
        <v>30</v>
      </c>
      <c r="C137" s="756"/>
      <c r="D137" s="757"/>
      <c r="E137" s="758"/>
      <c r="F137" s="353"/>
      <c r="G137" s="353"/>
      <c r="H137" s="255"/>
      <c r="I137" s="299"/>
      <c r="J137" s="299"/>
      <c r="K137" s="299"/>
    </row>
    <row r="138" spans="1:11" ht="13.5" customHeight="1" x14ac:dyDescent="0.2">
      <c r="A138" s="355"/>
      <c r="B138" s="337"/>
      <c r="C138" s="337"/>
      <c r="D138" s="337"/>
      <c r="E138" s="68"/>
      <c r="F138" s="31"/>
      <c r="G138" s="353"/>
      <c r="H138" s="271"/>
    </row>
    <row r="139" spans="1:11" ht="12.75" customHeight="1" x14ac:dyDescent="0.25">
      <c r="A139" s="344"/>
      <c r="B139" s="24" t="s">
        <v>1047</v>
      </c>
      <c r="C139" s="56"/>
      <c r="D139" s="39"/>
      <c r="E139" s="353"/>
      <c r="F139" s="31"/>
      <c r="G139" s="353"/>
    </row>
    <row r="140" spans="1:11" ht="12.75" customHeight="1" x14ac:dyDescent="0.2">
      <c r="A140" s="344"/>
      <c r="B140" s="740" t="s">
        <v>63</v>
      </c>
      <c r="C140" s="685"/>
      <c r="D140" s="685"/>
      <c r="E140" s="685"/>
      <c r="F140" s="685"/>
      <c r="G140" s="353"/>
    </row>
    <row r="141" spans="1:11" ht="15.75" x14ac:dyDescent="0.25">
      <c r="A141" s="344"/>
      <c r="B141" s="24"/>
      <c r="C141" s="56"/>
      <c r="D141" s="39"/>
      <c r="E141" s="353"/>
      <c r="F141" s="31"/>
      <c r="G141" s="353"/>
    </row>
    <row r="142" spans="1:11" ht="90.75" customHeight="1" x14ac:dyDescent="0.2">
      <c r="A142" s="453" t="s">
        <v>717</v>
      </c>
      <c r="B142" s="745" t="s">
        <v>64</v>
      </c>
      <c r="C142" s="940"/>
      <c r="D142" s="940"/>
      <c r="E142" s="940"/>
      <c r="F142" s="940"/>
      <c r="G142" s="353"/>
    </row>
    <row r="143" spans="1:11" x14ac:dyDescent="0.2">
      <c r="A143" s="453"/>
      <c r="B143" s="348"/>
      <c r="C143" s="338"/>
      <c r="D143" s="338"/>
      <c r="E143" s="338"/>
      <c r="F143" s="338"/>
      <c r="G143" s="353"/>
    </row>
    <row r="144" spans="1:11" x14ac:dyDescent="0.2">
      <c r="A144" s="453" t="s">
        <v>717</v>
      </c>
      <c r="B144" s="136" t="s">
        <v>1048</v>
      </c>
      <c r="C144" s="71">
        <v>0.09</v>
      </c>
      <c r="D144" s="863" t="s">
        <v>1049</v>
      </c>
      <c r="E144" s="794"/>
      <c r="F144" s="70">
        <v>52</v>
      </c>
      <c r="G144" s="353"/>
    </row>
    <row r="145" spans="1:7" x14ac:dyDescent="0.2">
      <c r="A145" s="453" t="s">
        <v>717</v>
      </c>
      <c r="B145" s="136" t="s">
        <v>1050</v>
      </c>
      <c r="C145" s="71">
        <v>0.95</v>
      </c>
      <c r="D145" s="863" t="s">
        <v>321</v>
      </c>
      <c r="E145" s="794"/>
      <c r="F145" s="70">
        <v>535</v>
      </c>
      <c r="G145" s="353"/>
    </row>
    <row r="146" spans="1:7" x14ac:dyDescent="0.2">
      <c r="A146" s="453"/>
      <c r="B146" s="348"/>
      <c r="C146" s="338"/>
      <c r="D146" s="338"/>
      <c r="E146" s="338"/>
      <c r="F146" s="338"/>
      <c r="G146" s="353"/>
    </row>
    <row r="147" spans="1:7" x14ac:dyDescent="0.2">
      <c r="A147" s="453" t="s">
        <v>717</v>
      </c>
      <c r="B147" s="40"/>
      <c r="C147" s="135" t="s">
        <v>322</v>
      </c>
      <c r="D147" s="135" t="s">
        <v>323</v>
      </c>
      <c r="E147" s="387" t="s">
        <v>1097</v>
      </c>
      <c r="F147" s="353"/>
      <c r="G147" s="353"/>
    </row>
    <row r="148" spans="1:7" x14ac:dyDescent="0.2">
      <c r="A148" s="453" t="s">
        <v>717</v>
      </c>
      <c r="B148" s="215" t="s">
        <v>533</v>
      </c>
      <c r="C148" s="28" t="s">
        <v>1139</v>
      </c>
      <c r="D148" s="28" t="s">
        <v>1139</v>
      </c>
      <c r="E148" s="551" t="s">
        <v>1139</v>
      </c>
      <c r="F148" s="353"/>
      <c r="G148" s="353"/>
    </row>
    <row r="149" spans="1:7" x14ac:dyDescent="0.2">
      <c r="A149" s="453" t="s">
        <v>717</v>
      </c>
      <c r="B149" s="349" t="s">
        <v>489</v>
      </c>
      <c r="C149" s="28" t="s">
        <v>1139</v>
      </c>
      <c r="D149" s="28" t="s">
        <v>1139</v>
      </c>
      <c r="E149" s="551" t="s">
        <v>1139</v>
      </c>
      <c r="F149" s="353"/>
      <c r="G149" s="353"/>
    </row>
    <row r="150" spans="1:7" x14ac:dyDescent="0.2">
      <c r="A150" s="453"/>
      <c r="B150" s="215" t="s">
        <v>534</v>
      </c>
      <c r="C150" s="28" t="s">
        <v>1139</v>
      </c>
      <c r="D150" s="28" t="s">
        <v>1139</v>
      </c>
      <c r="E150" s="551" t="s">
        <v>1139</v>
      </c>
      <c r="F150" s="353"/>
      <c r="G150" s="353"/>
    </row>
    <row r="151" spans="1:7" x14ac:dyDescent="0.2">
      <c r="A151" s="453"/>
      <c r="B151" s="215" t="s">
        <v>535</v>
      </c>
      <c r="C151" s="28" t="s">
        <v>1139</v>
      </c>
      <c r="D151" s="28" t="s">
        <v>1139</v>
      </c>
      <c r="E151" s="551" t="s">
        <v>1139</v>
      </c>
      <c r="F151" s="353"/>
      <c r="G151" s="353"/>
    </row>
    <row r="152" spans="1:7" x14ac:dyDescent="0.2">
      <c r="A152" s="453" t="s">
        <v>717</v>
      </c>
      <c r="B152" s="349" t="s">
        <v>324</v>
      </c>
      <c r="C152" s="28">
        <v>22</v>
      </c>
      <c r="D152" s="28">
        <v>28</v>
      </c>
      <c r="E152" s="551">
        <v>25.2</v>
      </c>
      <c r="F152" s="353"/>
      <c r="G152" s="353"/>
    </row>
    <row r="153" spans="1:7" x14ac:dyDescent="0.2">
      <c r="A153" s="453" t="s">
        <v>717</v>
      </c>
      <c r="B153" s="349" t="s">
        <v>326</v>
      </c>
      <c r="C153" s="28">
        <v>21</v>
      </c>
      <c r="D153" s="28">
        <v>28</v>
      </c>
      <c r="E153" s="551">
        <v>24.6</v>
      </c>
      <c r="F153" s="353"/>
      <c r="G153" s="353"/>
    </row>
    <row r="154" spans="1:7" x14ac:dyDescent="0.2">
      <c r="A154" s="453" t="s">
        <v>717</v>
      </c>
      <c r="B154" s="349" t="s">
        <v>325</v>
      </c>
      <c r="C154" s="28">
        <v>22</v>
      </c>
      <c r="D154" s="28">
        <v>29</v>
      </c>
      <c r="E154" s="551">
        <v>25.2</v>
      </c>
      <c r="F154" s="353"/>
      <c r="G154" s="353"/>
    </row>
    <row r="155" spans="1:7" x14ac:dyDescent="0.2">
      <c r="A155" s="453" t="s">
        <v>717</v>
      </c>
      <c r="B155" s="277" t="s">
        <v>536</v>
      </c>
      <c r="C155" s="552" t="s">
        <v>1139</v>
      </c>
      <c r="D155" s="552" t="s">
        <v>1139</v>
      </c>
      <c r="E155" s="551" t="s">
        <v>1139</v>
      </c>
      <c r="F155" s="353"/>
      <c r="G155" s="353"/>
    </row>
    <row r="156" spans="1:7" x14ac:dyDescent="0.2">
      <c r="A156" s="564"/>
      <c r="B156" s="563"/>
      <c r="C156" s="561" t="s">
        <v>1140</v>
      </c>
      <c r="D156" s="562"/>
      <c r="E156" s="563"/>
      <c r="F156" s="563"/>
      <c r="G156" s="353"/>
    </row>
    <row r="157" spans="1:7" x14ac:dyDescent="0.2">
      <c r="A157" s="453" t="s">
        <v>717</v>
      </c>
      <c r="B157" s="746" t="s">
        <v>369</v>
      </c>
      <c r="C157" s="796"/>
      <c r="D157" s="796"/>
      <c r="E157" s="796"/>
      <c r="F157" s="796"/>
      <c r="G157" s="353"/>
    </row>
    <row r="158" spans="1:7" ht="25.5" x14ac:dyDescent="0.2">
      <c r="A158" s="453" t="s">
        <v>717</v>
      </c>
      <c r="B158" s="40"/>
      <c r="C158" s="278" t="s">
        <v>533</v>
      </c>
      <c r="D158" s="135" t="s">
        <v>489</v>
      </c>
      <c r="E158" s="279" t="s">
        <v>534</v>
      </c>
      <c r="F158" s="353"/>
      <c r="G158" s="353"/>
    </row>
    <row r="159" spans="1:7" x14ac:dyDescent="0.2">
      <c r="A159" s="453" t="s">
        <v>717</v>
      </c>
      <c r="B159" s="349" t="s">
        <v>327</v>
      </c>
      <c r="C159" s="553" t="s">
        <v>1139</v>
      </c>
      <c r="D159" s="553" t="s">
        <v>1139</v>
      </c>
      <c r="E159" s="554" t="s">
        <v>1139</v>
      </c>
      <c r="F159" s="353"/>
      <c r="G159" s="353"/>
    </row>
    <row r="160" spans="1:7" x14ac:dyDescent="0.2">
      <c r="A160" s="453" t="s">
        <v>717</v>
      </c>
      <c r="B160" s="349" t="s">
        <v>328</v>
      </c>
      <c r="C160" s="553" t="s">
        <v>1139</v>
      </c>
      <c r="D160" s="553" t="s">
        <v>1139</v>
      </c>
      <c r="E160" s="554" t="s">
        <v>1139</v>
      </c>
      <c r="F160" s="353"/>
      <c r="G160" s="353"/>
    </row>
    <row r="161" spans="1:8" x14ac:dyDescent="0.2">
      <c r="A161" s="453" t="s">
        <v>717</v>
      </c>
      <c r="B161" s="349" t="s">
        <v>492</v>
      </c>
      <c r="C161" s="553" t="s">
        <v>1139</v>
      </c>
      <c r="D161" s="553" t="s">
        <v>1139</v>
      </c>
      <c r="E161" s="554" t="s">
        <v>1139</v>
      </c>
      <c r="F161" s="353"/>
      <c r="G161" s="353"/>
    </row>
    <row r="162" spans="1:8" x14ac:dyDescent="0.2">
      <c r="A162" s="453" t="s">
        <v>717</v>
      </c>
      <c r="B162" s="349" t="s">
        <v>493</v>
      </c>
      <c r="C162" s="553" t="s">
        <v>1139</v>
      </c>
      <c r="D162" s="553" t="s">
        <v>1139</v>
      </c>
      <c r="E162" s="554" t="s">
        <v>1139</v>
      </c>
      <c r="F162" s="353"/>
      <c r="G162" s="353"/>
    </row>
    <row r="163" spans="1:8" x14ac:dyDescent="0.2">
      <c r="A163" s="453" t="s">
        <v>717</v>
      </c>
      <c r="B163" s="349" t="s">
        <v>494</v>
      </c>
      <c r="C163" s="553" t="s">
        <v>1139</v>
      </c>
      <c r="D163" s="553" t="s">
        <v>1139</v>
      </c>
      <c r="E163" s="554" t="s">
        <v>1139</v>
      </c>
      <c r="F163" s="353"/>
      <c r="G163" s="353"/>
    </row>
    <row r="164" spans="1:8" x14ac:dyDescent="0.2">
      <c r="A164" s="453" t="s">
        <v>717</v>
      </c>
      <c r="B164" s="349" t="s">
        <v>495</v>
      </c>
      <c r="C164" s="553" t="s">
        <v>1139</v>
      </c>
      <c r="D164" s="553" t="s">
        <v>1139</v>
      </c>
      <c r="E164" s="554" t="s">
        <v>1139</v>
      </c>
      <c r="F164" s="353"/>
      <c r="G164" s="353"/>
    </row>
    <row r="165" spans="1:8" x14ac:dyDescent="0.2">
      <c r="A165" s="454"/>
      <c r="B165" s="215" t="s">
        <v>789</v>
      </c>
      <c r="C165" s="213">
        <f>SUM(C159:C164)</f>
        <v>0</v>
      </c>
      <c r="D165" s="213">
        <f>SUM(D159:D164)</f>
        <v>0</v>
      </c>
      <c r="E165" s="280">
        <f>SUM(E159:E164)</f>
        <v>0</v>
      </c>
      <c r="F165" s="46"/>
      <c r="G165" s="34"/>
      <c r="H165" s="34"/>
    </row>
    <row r="166" spans="1:8" x14ac:dyDescent="0.2">
      <c r="A166" s="453" t="s">
        <v>717</v>
      </c>
      <c r="B166" s="40"/>
      <c r="C166" s="135" t="s">
        <v>324</v>
      </c>
      <c r="D166" s="135" t="s">
        <v>325</v>
      </c>
      <c r="E166" s="135" t="s">
        <v>326</v>
      </c>
      <c r="F166" s="555" t="s">
        <v>324</v>
      </c>
      <c r="G166" s="556" t="s">
        <v>1141</v>
      </c>
      <c r="H166" s="556" t="s">
        <v>326</v>
      </c>
    </row>
    <row r="167" spans="1:8" x14ac:dyDescent="0.2">
      <c r="A167" s="453" t="s">
        <v>717</v>
      </c>
      <c r="B167" s="349" t="s">
        <v>496</v>
      </c>
      <c r="C167" s="214">
        <f>F167/F$173</f>
        <v>0.15514018691588785</v>
      </c>
      <c r="D167" s="214">
        <f t="shared" ref="D167:E172" si="0">G167/G$173</f>
        <v>0.22701688555347091</v>
      </c>
      <c r="E167" s="214">
        <f t="shared" si="0"/>
        <v>0.15572232645403378</v>
      </c>
      <c r="F167" s="372">
        <v>83</v>
      </c>
      <c r="G167" s="372">
        <v>121</v>
      </c>
      <c r="H167" s="372">
        <v>83</v>
      </c>
    </row>
    <row r="168" spans="1:8" x14ac:dyDescent="0.2">
      <c r="A168" s="453" t="s">
        <v>717</v>
      </c>
      <c r="B168" s="349" t="s">
        <v>497</v>
      </c>
      <c r="C168" s="214">
        <f t="shared" ref="C168:C172" si="1">F168/F$173</f>
        <v>0.48971962616822429</v>
      </c>
      <c r="D168" s="214">
        <f t="shared" si="0"/>
        <v>0.38649155722326456</v>
      </c>
      <c r="E168" s="214">
        <f t="shared" si="0"/>
        <v>0.4521575984990619</v>
      </c>
      <c r="F168" s="372">
        <v>262</v>
      </c>
      <c r="G168" s="372">
        <v>206</v>
      </c>
      <c r="H168" s="372">
        <v>241</v>
      </c>
    </row>
    <row r="169" spans="1:8" ht="46.5" customHeight="1" x14ac:dyDescent="0.2">
      <c r="A169" s="453" t="s">
        <v>717</v>
      </c>
      <c r="B169" s="349" t="s">
        <v>498</v>
      </c>
      <c r="C169" s="214">
        <f t="shared" si="1"/>
        <v>0.34018691588785049</v>
      </c>
      <c r="D169" s="214">
        <f t="shared" si="0"/>
        <v>0.32645403377110693</v>
      </c>
      <c r="E169" s="214">
        <f t="shared" si="0"/>
        <v>0.30956848030018763</v>
      </c>
      <c r="F169" s="372">
        <v>182</v>
      </c>
      <c r="G169" s="372">
        <v>174</v>
      </c>
      <c r="H169" s="372">
        <v>165</v>
      </c>
    </row>
    <row r="170" spans="1:8" x14ac:dyDescent="0.2">
      <c r="A170" s="453" t="s">
        <v>717</v>
      </c>
      <c r="B170" s="41" t="s">
        <v>499</v>
      </c>
      <c r="C170" s="214">
        <f t="shared" si="1"/>
        <v>1.4953271028037384E-2</v>
      </c>
      <c r="D170" s="214">
        <f t="shared" si="0"/>
        <v>5.8161350844277676E-2</v>
      </c>
      <c r="E170" s="214">
        <f t="shared" si="0"/>
        <v>8.2551594746716694E-2</v>
      </c>
      <c r="F170" s="372">
        <v>8</v>
      </c>
      <c r="G170" s="372">
        <v>31</v>
      </c>
      <c r="H170" s="372">
        <v>44</v>
      </c>
    </row>
    <row r="171" spans="1:8" ht="12.75" customHeight="1" x14ac:dyDescent="0.2">
      <c r="A171" s="453" t="s">
        <v>717</v>
      </c>
      <c r="B171" s="41" t="s">
        <v>500</v>
      </c>
      <c r="C171" s="214">
        <f t="shared" si="1"/>
        <v>0</v>
      </c>
      <c r="D171" s="214">
        <f t="shared" si="0"/>
        <v>1.876172607879925E-3</v>
      </c>
      <c r="E171" s="214">
        <f t="shared" si="0"/>
        <v>0</v>
      </c>
      <c r="F171" s="372">
        <v>0</v>
      </c>
      <c r="G171" s="372">
        <v>1</v>
      </c>
      <c r="H171" s="372">
        <v>0</v>
      </c>
    </row>
    <row r="172" spans="1:8" ht="12.75" customHeight="1" x14ac:dyDescent="0.2">
      <c r="A172" s="453" t="s">
        <v>717</v>
      </c>
      <c r="B172" s="349" t="s">
        <v>501</v>
      </c>
      <c r="C172" s="214">
        <f t="shared" si="1"/>
        <v>0</v>
      </c>
      <c r="D172" s="214">
        <f t="shared" si="0"/>
        <v>0</v>
      </c>
      <c r="E172" s="214">
        <f t="shared" si="0"/>
        <v>0</v>
      </c>
      <c r="F172" s="372">
        <v>0</v>
      </c>
      <c r="G172" s="372">
        <v>0</v>
      </c>
      <c r="H172" s="372">
        <v>0</v>
      </c>
    </row>
    <row r="173" spans="1:8" ht="12.75" customHeight="1" x14ac:dyDescent="0.2">
      <c r="A173" s="454"/>
      <c r="B173" s="349" t="s">
        <v>789</v>
      </c>
      <c r="C173" s="213">
        <f>SUM(C167:C172)</f>
        <v>1</v>
      </c>
      <c r="D173" s="213">
        <f>SUM(D167:D172)</f>
        <v>1</v>
      </c>
      <c r="E173" s="213">
        <f>SUM(E167:E172)</f>
        <v>1</v>
      </c>
      <c r="F173" s="372">
        <f>SUM(F167:F172)</f>
        <v>535</v>
      </c>
      <c r="G173" s="372">
        <f t="shared" ref="G173:H173" si="2">SUM(G167:G172)</f>
        <v>533</v>
      </c>
      <c r="H173" s="372">
        <f t="shared" si="2"/>
        <v>533</v>
      </c>
    </row>
    <row r="174" spans="1:8" ht="41.25" customHeight="1" x14ac:dyDescent="0.2">
      <c r="A174" s="453" t="s">
        <v>718</v>
      </c>
      <c r="B174" s="770" t="s">
        <v>168</v>
      </c>
      <c r="C174" s="770"/>
      <c r="D174" s="770"/>
      <c r="E174" s="770"/>
      <c r="F174" s="770"/>
      <c r="G174" s="353"/>
    </row>
    <row r="175" spans="1:8" ht="26.25" customHeight="1" x14ac:dyDescent="0.2">
      <c r="A175" s="453" t="s">
        <v>718</v>
      </c>
      <c r="B175" s="841" t="s">
        <v>502</v>
      </c>
      <c r="C175" s="841"/>
      <c r="D175" s="841"/>
      <c r="E175" s="72">
        <f>G175/G180</f>
        <v>0.30787589498806683</v>
      </c>
      <c r="G175" s="557">
        <v>129</v>
      </c>
    </row>
    <row r="176" spans="1:8" ht="25.5" customHeight="1" x14ac:dyDescent="0.2">
      <c r="A176" s="453" t="s">
        <v>718</v>
      </c>
      <c r="B176" s="692" t="s">
        <v>503</v>
      </c>
      <c r="C176" s="692"/>
      <c r="D176" s="692"/>
      <c r="E176" s="72">
        <f>G176/G180</f>
        <v>0.56085918854415273</v>
      </c>
      <c r="G176" s="557">
        <v>235</v>
      </c>
    </row>
    <row r="177" spans="1:150" ht="38.25" customHeight="1" x14ac:dyDescent="0.2">
      <c r="A177" s="453" t="s">
        <v>718</v>
      </c>
      <c r="B177" s="692" t="s">
        <v>504</v>
      </c>
      <c r="C177" s="692"/>
      <c r="D177" s="692"/>
      <c r="E177" s="72">
        <f>G177/G180</f>
        <v>0.85680190930787592</v>
      </c>
      <c r="F177" s="205" t="s">
        <v>583</v>
      </c>
      <c r="G177" s="551">
        <v>359</v>
      </c>
    </row>
    <row r="178" spans="1:150" ht="12.75" customHeight="1" x14ac:dyDescent="0.2">
      <c r="A178" s="453" t="s">
        <v>718</v>
      </c>
      <c r="B178" s="692" t="s">
        <v>349</v>
      </c>
      <c r="C178" s="692"/>
      <c r="D178" s="692"/>
      <c r="E178" s="558">
        <f>G178/G180</f>
        <v>0.14319809069212411</v>
      </c>
      <c r="F178" s="205" t="s">
        <v>584</v>
      </c>
      <c r="G178" s="551">
        <v>60</v>
      </c>
    </row>
    <row r="179" spans="1:150" ht="12.75" customHeight="1" x14ac:dyDescent="0.2">
      <c r="A179" s="453" t="s">
        <v>718</v>
      </c>
      <c r="B179" s="692" t="s">
        <v>350</v>
      </c>
      <c r="C179" s="692"/>
      <c r="D179" s="692"/>
      <c r="E179" s="72">
        <f>G179/G180</f>
        <v>1.1933174224343675E-2</v>
      </c>
      <c r="F179" s="56"/>
      <c r="G179" s="551">
        <v>5</v>
      </c>
    </row>
    <row r="180" spans="1:150" ht="27" customHeight="1" x14ac:dyDescent="0.2">
      <c r="A180" s="453" t="s">
        <v>718</v>
      </c>
      <c r="B180" s="739" t="s">
        <v>799</v>
      </c>
      <c r="C180" s="695"/>
      <c r="D180" s="695"/>
      <c r="E180" s="937"/>
      <c r="F180" s="78">
        <f>G180/563</f>
        <v>0.74422735346358793</v>
      </c>
      <c r="G180" s="372">
        <v>419</v>
      </c>
      <c r="H180" s="372" t="s">
        <v>1142</v>
      </c>
    </row>
    <row r="181" spans="1:150" ht="12.75" customHeight="1" x14ac:dyDescent="0.2">
      <c r="A181" s="454"/>
      <c r="B181" s="353"/>
      <c r="C181" s="353"/>
      <c r="D181" s="353"/>
      <c r="E181" s="353"/>
      <c r="F181" s="31"/>
      <c r="G181" s="353"/>
    </row>
    <row r="182" spans="1:150" ht="40.5" customHeight="1" x14ac:dyDescent="0.2">
      <c r="A182" s="453" t="s">
        <v>719</v>
      </c>
      <c r="B182" s="740" t="s">
        <v>851</v>
      </c>
      <c r="C182" s="685"/>
      <c r="D182" s="685"/>
      <c r="E182" s="685"/>
      <c r="F182" s="685"/>
      <c r="G182" s="353"/>
    </row>
    <row r="183" spans="1:150" ht="12.75" customHeight="1" x14ac:dyDescent="0.2">
      <c r="A183" s="453" t="s">
        <v>719</v>
      </c>
      <c r="B183" s="805" t="s">
        <v>31</v>
      </c>
      <c r="C183" s="805"/>
      <c r="D183" s="560">
        <v>0.39138240574506283</v>
      </c>
      <c r="E183" s="372">
        <v>218</v>
      </c>
      <c r="F183" s="56"/>
      <c r="G183" s="353"/>
    </row>
    <row r="184" spans="1:150" ht="12.75" customHeight="1" x14ac:dyDescent="0.2">
      <c r="A184" s="453" t="s">
        <v>719</v>
      </c>
      <c r="B184" s="805" t="s">
        <v>32</v>
      </c>
      <c r="C184" s="805"/>
      <c r="D184" s="560">
        <v>0.18491921005385997</v>
      </c>
      <c r="E184" s="372">
        <v>103</v>
      </c>
      <c r="F184" s="56"/>
      <c r="G184" s="353"/>
    </row>
    <row r="185" spans="1:150" ht="12.75" customHeight="1" x14ac:dyDescent="0.2">
      <c r="A185" s="453" t="s">
        <v>719</v>
      </c>
      <c r="B185" s="805" t="s">
        <v>33</v>
      </c>
      <c r="C185" s="805"/>
      <c r="D185" s="560">
        <v>0.18491921005385997</v>
      </c>
      <c r="E185" s="372">
        <v>103</v>
      </c>
      <c r="F185" s="56"/>
      <c r="G185" s="353"/>
    </row>
    <row r="186" spans="1:150" x14ac:dyDescent="0.2">
      <c r="A186" s="453" t="s">
        <v>719</v>
      </c>
      <c r="B186" s="805" t="s">
        <v>34</v>
      </c>
      <c r="C186" s="805"/>
      <c r="D186" s="560">
        <v>0.12028725314183124</v>
      </c>
      <c r="E186" s="372">
        <v>67</v>
      </c>
      <c r="F186" s="56"/>
      <c r="G186" s="353"/>
      <c r="H186" s="34"/>
      <c r="I186" s="34"/>
      <c r="J186" s="34"/>
      <c r="K186" s="34"/>
      <c r="L186" s="34"/>
      <c r="M186" s="34"/>
      <c r="N186" s="34"/>
      <c r="O186" s="34"/>
      <c r="P186" s="34"/>
      <c r="Q186" s="34"/>
      <c r="R186" s="34"/>
      <c r="S186" s="34"/>
      <c r="T186" s="34"/>
      <c r="U186" s="34"/>
      <c r="V186" s="34"/>
      <c r="W186" s="34"/>
      <c r="X186" s="34"/>
      <c r="Y186" s="34"/>
      <c r="Z186" s="34"/>
      <c r="AA186" s="34"/>
      <c r="AB186" s="34"/>
      <c r="AC186" s="34"/>
      <c r="AD186" s="34"/>
      <c r="AE186" s="34"/>
      <c r="AF186" s="34"/>
      <c r="AG186" s="34"/>
      <c r="AH186" s="34"/>
      <c r="AI186" s="34"/>
      <c r="AJ186" s="34"/>
      <c r="AK186" s="34"/>
      <c r="AL186" s="34"/>
      <c r="AM186" s="34"/>
      <c r="AN186" s="34"/>
      <c r="AO186" s="34"/>
      <c r="AP186" s="34"/>
      <c r="AQ186" s="34"/>
      <c r="AR186" s="34"/>
      <c r="AS186" s="34"/>
      <c r="AT186" s="34"/>
      <c r="AU186" s="34"/>
      <c r="AV186" s="34"/>
      <c r="AW186" s="34"/>
      <c r="AX186" s="34"/>
      <c r="AY186" s="34"/>
      <c r="AZ186" s="34"/>
      <c r="BA186" s="34"/>
      <c r="BB186" s="34"/>
      <c r="BC186" s="34"/>
      <c r="BD186" s="34"/>
      <c r="BE186" s="34"/>
      <c r="BF186" s="34"/>
      <c r="BG186" s="34"/>
      <c r="BH186" s="34"/>
      <c r="BI186" s="34"/>
      <c r="BJ186" s="34"/>
      <c r="BK186" s="34"/>
      <c r="BL186" s="34"/>
      <c r="BM186" s="34"/>
      <c r="BN186" s="34"/>
      <c r="BO186" s="34"/>
      <c r="BP186" s="34"/>
      <c r="BQ186" s="34"/>
      <c r="BR186" s="34"/>
      <c r="BS186" s="34"/>
      <c r="BT186" s="34"/>
      <c r="BU186" s="34"/>
      <c r="BV186" s="34"/>
      <c r="BW186" s="34"/>
      <c r="BX186" s="34"/>
      <c r="BY186" s="34"/>
      <c r="BZ186" s="34"/>
      <c r="CA186" s="34"/>
      <c r="CB186" s="34"/>
      <c r="CC186" s="34"/>
      <c r="CD186" s="34"/>
      <c r="CE186" s="34"/>
      <c r="CF186" s="34"/>
      <c r="CG186" s="34"/>
      <c r="CH186" s="34"/>
      <c r="CI186" s="34"/>
      <c r="CJ186" s="34"/>
      <c r="CK186" s="34"/>
      <c r="CL186" s="34"/>
      <c r="CM186" s="34"/>
      <c r="CN186" s="34"/>
      <c r="CO186" s="34"/>
      <c r="CP186" s="34"/>
      <c r="CQ186" s="34"/>
      <c r="CR186" s="34"/>
      <c r="CS186" s="34"/>
      <c r="CT186" s="34"/>
      <c r="CU186" s="34"/>
      <c r="CV186" s="34"/>
      <c r="CW186" s="34"/>
      <c r="CX186" s="34"/>
      <c r="CY186" s="34"/>
      <c r="CZ186" s="34"/>
      <c r="DA186" s="34"/>
      <c r="DB186" s="34"/>
      <c r="DC186" s="34"/>
      <c r="DD186" s="34"/>
      <c r="DE186" s="34"/>
      <c r="DF186" s="34"/>
      <c r="DG186" s="34"/>
      <c r="DH186" s="34"/>
      <c r="DI186" s="34"/>
      <c r="DJ186" s="34"/>
      <c r="DK186" s="34"/>
      <c r="DL186" s="34"/>
      <c r="DM186" s="34"/>
      <c r="DN186" s="34"/>
      <c r="DO186" s="34"/>
      <c r="DP186" s="34"/>
      <c r="DQ186" s="34"/>
      <c r="DR186" s="34"/>
      <c r="DS186" s="34"/>
      <c r="DT186" s="34"/>
      <c r="DU186" s="34"/>
      <c r="DV186" s="34"/>
      <c r="DW186" s="34"/>
      <c r="DX186" s="34"/>
      <c r="DY186" s="34"/>
      <c r="DZ186" s="34"/>
      <c r="EA186" s="34"/>
      <c r="EB186" s="34"/>
      <c r="EC186" s="34"/>
      <c r="ED186" s="34"/>
      <c r="EE186" s="34"/>
      <c r="EF186" s="34"/>
      <c r="EG186" s="34"/>
      <c r="EH186" s="34"/>
      <c r="EI186" s="34"/>
      <c r="EJ186" s="34"/>
      <c r="EK186" s="34"/>
      <c r="EL186" s="34"/>
      <c r="EM186" s="34"/>
      <c r="EN186" s="34"/>
      <c r="EO186" s="34"/>
      <c r="EP186" s="34"/>
      <c r="EQ186" s="34"/>
      <c r="ER186" s="34"/>
      <c r="ES186" s="34"/>
      <c r="ET186" s="34"/>
    </row>
    <row r="187" spans="1:150" x14ac:dyDescent="0.2">
      <c r="A187" s="453" t="s">
        <v>719</v>
      </c>
      <c r="B187" s="805" t="s">
        <v>35</v>
      </c>
      <c r="C187" s="805"/>
      <c r="D187" s="560">
        <v>9.8743267504488336E-2</v>
      </c>
      <c r="E187" s="372">
        <v>55</v>
      </c>
      <c r="F187" s="56"/>
      <c r="G187" s="353"/>
      <c r="H187" s="34"/>
      <c r="I187" s="34"/>
      <c r="J187" s="34"/>
      <c r="K187" s="34"/>
      <c r="L187" s="34"/>
      <c r="M187" s="34"/>
      <c r="N187" s="34"/>
      <c r="O187" s="34"/>
      <c r="P187" s="34"/>
      <c r="Q187" s="34"/>
      <c r="R187" s="34"/>
      <c r="S187" s="34"/>
      <c r="T187" s="34"/>
      <c r="U187" s="34"/>
      <c r="V187" s="34"/>
      <c r="W187" s="34"/>
      <c r="X187" s="34"/>
      <c r="Y187" s="34"/>
      <c r="Z187" s="34"/>
      <c r="AA187" s="34"/>
      <c r="AB187" s="34"/>
      <c r="AC187" s="34"/>
      <c r="AD187" s="34"/>
      <c r="AE187" s="34"/>
      <c r="AF187" s="34"/>
      <c r="AG187" s="34"/>
      <c r="AH187" s="34"/>
      <c r="AI187" s="34"/>
      <c r="AJ187" s="34"/>
      <c r="AK187" s="34"/>
      <c r="AL187" s="34"/>
      <c r="AM187" s="34"/>
      <c r="AN187" s="34"/>
      <c r="AO187" s="34"/>
      <c r="AP187" s="34"/>
      <c r="AQ187" s="34"/>
      <c r="AR187" s="34"/>
      <c r="AS187" s="34"/>
      <c r="AT187" s="34"/>
      <c r="AU187" s="34"/>
      <c r="AV187" s="34"/>
      <c r="AW187" s="34"/>
      <c r="AX187" s="34"/>
      <c r="AY187" s="34"/>
      <c r="AZ187" s="34"/>
      <c r="BA187" s="34"/>
      <c r="BB187" s="34"/>
      <c r="BC187" s="34"/>
      <c r="BD187" s="34"/>
      <c r="BE187" s="34"/>
      <c r="BF187" s="34"/>
      <c r="BG187" s="34"/>
      <c r="BH187" s="34"/>
      <c r="BI187" s="34"/>
      <c r="BJ187" s="34"/>
      <c r="BK187" s="34"/>
      <c r="BL187" s="34"/>
      <c r="BM187" s="34"/>
      <c r="BN187" s="34"/>
      <c r="BO187" s="34"/>
      <c r="BP187" s="34"/>
      <c r="BQ187" s="34"/>
      <c r="BR187" s="34"/>
      <c r="BS187" s="34"/>
      <c r="BT187" s="34"/>
      <c r="BU187" s="34"/>
      <c r="BV187" s="34"/>
      <c r="BW187" s="34"/>
      <c r="BX187" s="34"/>
      <c r="BY187" s="34"/>
      <c r="BZ187" s="34"/>
      <c r="CA187" s="34"/>
      <c r="CB187" s="34"/>
      <c r="CC187" s="34"/>
      <c r="CD187" s="34"/>
      <c r="CE187" s="34"/>
      <c r="CF187" s="34"/>
      <c r="CG187" s="34"/>
      <c r="CH187" s="34"/>
      <c r="CI187" s="34"/>
      <c r="CJ187" s="34"/>
      <c r="CK187" s="34"/>
      <c r="CL187" s="34"/>
      <c r="CM187" s="34"/>
      <c r="CN187" s="34"/>
      <c r="CO187" s="34"/>
      <c r="CP187" s="34"/>
      <c r="CQ187" s="34"/>
      <c r="CR187" s="34"/>
      <c r="CS187" s="34"/>
      <c r="CT187" s="34"/>
      <c r="CU187" s="34"/>
      <c r="CV187" s="34"/>
      <c r="CW187" s="34"/>
      <c r="CX187" s="34"/>
      <c r="CY187" s="34"/>
      <c r="CZ187" s="34"/>
      <c r="DA187" s="34"/>
      <c r="DB187" s="34"/>
      <c r="DC187" s="34"/>
      <c r="DD187" s="34"/>
      <c r="DE187" s="34"/>
      <c r="DF187" s="34"/>
      <c r="DG187" s="34"/>
      <c r="DH187" s="34"/>
      <c r="DI187" s="34"/>
      <c r="DJ187" s="34"/>
      <c r="DK187" s="34"/>
      <c r="DL187" s="34"/>
      <c r="DM187" s="34"/>
      <c r="DN187" s="34"/>
      <c r="DO187" s="34"/>
      <c r="DP187" s="34"/>
      <c r="DQ187" s="34"/>
      <c r="DR187" s="34"/>
      <c r="DS187" s="34"/>
      <c r="DT187" s="34"/>
      <c r="DU187" s="34"/>
      <c r="DV187" s="34"/>
      <c r="DW187" s="34"/>
      <c r="DX187" s="34"/>
      <c r="DY187" s="34"/>
      <c r="DZ187" s="34"/>
      <c r="EA187" s="34"/>
      <c r="EB187" s="34"/>
      <c r="EC187" s="34"/>
      <c r="ED187" s="34"/>
      <c r="EE187" s="34"/>
      <c r="EF187" s="34"/>
      <c r="EG187" s="34"/>
      <c r="EH187" s="34"/>
      <c r="EI187" s="34"/>
      <c r="EJ187" s="34"/>
      <c r="EK187" s="34"/>
      <c r="EL187" s="34"/>
      <c r="EM187" s="34"/>
      <c r="EN187" s="34"/>
      <c r="EO187" s="34"/>
      <c r="EP187" s="34"/>
      <c r="EQ187" s="34"/>
      <c r="ER187" s="34"/>
      <c r="ES187" s="34"/>
      <c r="ET187" s="34"/>
    </row>
    <row r="188" spans="1:150" s="237" customFormat="1" ht="31.5" customHeight="1" x14ac:dyDescent="0.2">
      <c r="A188" s="453" t="s">
        <v>719</v>
      </c>
      <c r="B188" s="805" t="s">
        <v>36</v>
      </c>
      <c r="C188" s="805"/>
      <c r="D188" s="560">
        <v>1.9748653500897665E-2</v>
      </c>
      <c r="E188" s="372">
        <v>11</v>
      </c>
      <c r="F188" s="56"/>
      <c r="G188" s="353"/>
      <c r="H188" s="34"/>
      <c r="I188" s="34"/>
      <c r="J188" s="34"/>
      <c r="K188" s="34"/>
      <c r="L188" s="34"/>
      <c r="M188" s="34"/>
      <c r="N188" s="34"/>
      <c r="O188" s="34"/>
      <c r="P188" s="34"/>
      <c r="Q188" s="34"/>
      <c r="R188" s="34"/>
      <c r="S188" s="34"/>
      <c r="T188" s="34"/>
      <c r="U188" s="34"/>
      <c r="V188" s="34"/>
      <c r="W188" s="34"/>
      <c r="X188" s="34"/>
      <c r="Y188" s="34"/>
      <c r="Z188" s="34"/>
      <c r="AA188" s="34"/>
      <c r="AB188" s="34"/>
      <c r="AC188" s="34"/>
      <c r="AD188" s="34"/>
      <c r="AE188" s="34"/>
      <c r="AF188" s="34"/>
      <c r="AG188" s="34"/>
      <c r="AH188" s="34"/>
      <c r="AI188" s="34"/>
      <c r="AJ188" s="34"/>
      <c r="AK188" s="34"/>
      <c r="AL188" s="34"/>
      <c r="AM188" s="34"/>
      <c r="AN188" s="34"/>
      <c r="AO188" s="34"/>
      <c r="AP188" s="34"/>
      <c r="AQ188" s="34"/>
      <c r="AR188" s="34"/>
      <c r="AS188" s="34"/>
      <c r="AT188" s="34"/>
      <c r="AU188" s="34"/>
      <c r="AV188" s="34"/>
      <c r="AW188" s="34"/>
      <c r="AX188" s="34"/>
      <c r="AY188" s="34"/>
      <c r="AZ188" s="34"/>
      <c r="BA188" s="34"/>
      <c r="BB188" s="34"/>
      <c r="BC188" s="34"/>
      <c r="BD188" s="34"/>
      <c r="BE188" s="34"/>
      <c r="BF188" s="34"/>
      <c r="BG188" s="34"/>
      <c r="BH188" s="34"/>
      <c r="BI188" s="34"/>
      <c r="BJ188" s="34"/>
      <c r="BK188" s="34"/>
      <c r="BL188" s="34"/>
      <c r="BM188" s="34"/>
      <c r="BN188" s="34"/>
      <c r="BO188" s="34"/>
      <c r="BP188" s="34"/>
      <c r="BQ188" s="34"/>
      <c r="BR188" s="34"/>
      <c r="BS188" s="34"/>
      <c r="BT188" s="34"/>
      <c r="BU188" s="34"/>
      <c r="BV188" s="34"/>
      <c r="BW188" s="34"/>
      <c r="BX188" s="34"/>
      <c r="BY188" s="34"/>
      <c r="BZ188" s="34"/>
      <c r="CA188" s="34"/>
      <c r="CB188" s="34"/>
      <c r="CC188" s="34"/>
      <c r="CD188" s="34"/>
      <c r="CE188" s="34"/>
      <c r="CF188" s="34"/>
      <c r="CG188" s="34"/>
      <c r="CH188" s="34"/>
      <c r="CI188" s="34"/>
      <c r="CJ188" s="34"/>
      <c r="CK188" s="34"/>
      <c r="CL188" s="34"/>
      <c r="CM188" s="34"/>
      <c r="CN188" s="34"/>
      <c r="CO188" s="34"/>
      <c r="CP188" s="34"/>
      <c r="CQ188" s="34"/>
      <c r="CR188" s="34"/>
      <c r="CS188" s="34"/>
      <c r="CT188" s="34"/>
      <c r="CU188" s="34"/>
      <c r="CV188" s="34"/>
      <c r="CW188" s="34"/>
      <c r="CX188" s="34"/>
      <c r="CY188" s="34"/>
      <c r="CZ188" s="34"/>
      <c r="DA188" s="34"/>
      <c r="DB188" s="34"/>
      <c r="DC188" s="34"/>
      <c r="DD188" s="34"/>
      <c r="DE188" s="34"/>
      <c r="DF188" s="34"/>
      <c r="DG188" s="34"/>
      <c r="DH188" s="34"/>
      <c r="DI188" s="34"/>
      <c r="DJ188" s="34"/>
      <c r="DK188" s="34"/>
      <c r="DL188" s="34"/>
      <c r="DM188" s="34"/>
      <c r="DN188" s="34"/>
      <c r="DO188" s="34"/>
      <c r="DP188" s="34"/>
      <c r="DQ188" s="34"/>
      <c r="DR188" s="34"/>
      <c r="DS188" s="34"/>
      <c r="DT188" s="34"/>
      <c r="DU188" s="34"/>
      <c r="DV188" s="34"/>
      <c r="DW188" s="34"/>
      <c r="DX188" s="34"/>
      <c r="DY188" s="34"/>
      <c r="DZ188" s="34"/>
      <c r="EA188" s="34"/>
      <c r="EB188" s="34"/>
      <c r="EC188" s="34"/>
      <c r="ED188" s="34"/>
      <c r="EE188" s="34"/>
      <c r="EF188" s="34"/>
      <c r="EG188" s="34"/>
      <c r="EH188" s="34"/>
      <c r="EI188" s="34"/>
      <c r="EJ188" s="34"/>
      <c r="EK188" s="34"/>
      <c r="EL188" s="34"/>
      <c r="EM188" s="34"/>
      <c r="EN188" s="34"/>
      <c r="EO188" s="34"/>
      <c r="EP188" s="34"/>
      <c r="EQ188" s="34"/>
      <c r="ER188" s="34"/>
      <c r="ES188" s="34"/>
      <c r="ET188" s="34"/>
    </row>
    <row r="189" spans="1:150" ht="27" customHeight="1" x14ac:dyDescent="0.2">
      <c r="A189" s="453" t="s">
        <v>719</v>
      </c>
      <c r="B189" s="692" t="s">
        <v>351</v>
      </c>
      <c r="C189" s="692"/>
      <c r="D189" s="560">
        <v>0</v>
      </c>
      <c r="E189" s="372">
        <v>0</v>
      </c>
      <c r="F189" s="56"/>
      <c r="G189" s="353"/>
      <c r="H189" s="34"/>
      <c r="I189" s="34"/>
      <c r="J189" s="34"/>
      <c r="K189" s="34"/>
      <c r="L189" s="34"/>
      <c r="M189" s="34"/>
      <c r="N189" s="34"/>
      <c r="O189" s="34"/>
      <c r="P189" s="34"/>
      <c r="Q189" s="34"/>
      <c r="R189" s="34"/>
      <c r="S189" s="34"/>
      <c r="T189" s="34"/>
      <c r="U189" s="34"/>
      <c r="V189" s="34"/>
      <c r="W189" s="34"/>
      <c r="X189" s="34"/>
      <c r="Y189" s="34"/>
      <c r="Z189" s="34"/>
      <c r="AA189" s="34"/>
      <c r="AB189" s="34"/>
      <c r="AC189" s="34"/>
      <c r="AD189" s="34"/>
      <c r="AE189" s="34"/>
      <c r="AF189" s="34"/>
      <c r="AG189" s="34"/>
      <c r="AH189" s="34"/>
      <c r="AI189" s="34"/>
      <c r="AJ189" s="34"/>
      <c r="AK189" s="34"/>
      <c r="AL189" s="34"/>
      <c r="AM189" s="34"/>
      <c r="AN189" s="34"/>
      <c r="AO189" s="34"/>
      <c r="AP189" s="34"/>
      <c r="AQ189" s="34"/>
      <c r="AR189" s="34"/>
      <c r="AS189" s="34"/>
      <c r="AT189" s="34"/>
      <c r="AU189" s="34"/>
      <c r="AV189" s="34"/>
      <c r="AW189" s="34"/>
      <c r="AX189" s="34"/>
      <c r="AY189" s="34"/>
      <c r="AZ189" s="34"/>
      <c r="BA189" s="34"/>
      <c r="BB189" s="34"/>
      <c r="BC189" s="34"/>
      <c r="BD189" s="34"/>
      <c r="BE189" s="34"/>
      <c r="BF189" s="34"/>
      <c r="BG189" s="34"/>
      <c r="BH189" s="34"/>
      <c r="BI189" s="34"/>
      <c r="BJ189" s="34"/>
      <c r="BK189" s="34"/>
      <c r="BL189" s="34"/>
      <c r="BM189" s="34"/>
      <c r="BN189" s="34"/>
      <c r="BO189" s="34"/>
      <c r="BP189" s="34"/>
      <c r="BQ189" s="34"/>
      <c r="BR189" s="34"/>
      <c r="BS189" s="34"/>
      <c r="BT189" s="34"/>
      <c r="BU189" s="34"/>
      <c r="BV189" s="34"/>
      <c r="BW189" s="34"/>
      <c r="BX189" s="34"/>
      <c r="BY189" s="34"/>
      <c r="BZ189" s="34"/>
      <c r="CA189" s="34"/>
      <c r="CB189" s="34"/>
      <c r="CC189" s="34"/>
      <c r="CD189" s="34"/>
      <c r="CE189" s="34"/>
      <c r="CF189" s="34"/>
      <c r="CG189" s="34"/>
      <c r="CH189" s="34"/>
      <c r="CI189" s="34"/>
      <c r="CJ189" s="34"/>
      <c r="CK189" s="34"/>
      <c r="CL189" s="34"/>
      <c r="CM189" s="34"/>
      <c r="CN189" s="34"/>
      <c r="CO189" s="34"/>
      <c r="CP189" s="34"/>
      <c r="CQ189" s="34"/>
      <c r="CR189" s="34"/>
      <c r="CS189" s="34"/>
      <c r="CT189" s="34"/>
      <c r="CU189" s="34"/>
      <c r="CV189" s="34"/>
      <c r="CW189" s="34"/>
      <c r="CX189" s="34"/>
      <c r="CY189" s="34"/>
      <c r="CZ189" s="34"/>
      <c r="DA189" s="34"/>
      <c r="DB189" s="34"/>
      <c r="DC189" s="34"/>
      <c r="DD189" s="34"/>
      <c r="DE189" s="34"/>
      <c r="DF189" s="34"/>
      <c r="DG189" s="34"/>
      <c r="DH189" s="34"/>
      <c r="DI189" s="34"/>
      <c r="DJ189" s="34"/>
      <c r="DK189" s="34"/>
      <c r="DL189" s="34"/>
      <c r="DM189" s="34"/>
      <c r="DN189" s="34"/>
      <c r="DO189" s="34"/>
      <c r="DP189" s="34"/>
      <c r="DQ189" s="34"/>
      <c r="DR189" s="34"/>
      <c r="DS189" s="34"/>
      <c r="DT189" s="34"/>
      <c r="DU189" s="34"/>
      <c r="DV189" s="34"/>
      <c r="DW189" s="34"/>
      <c r="DX189" s="34"/>
      <c r="DY189" s="34"/>
      <c r="DZ189" s="34"/>
      <c r="EA189" s="34"/>
      <c r="EB189" s="34"/>
      <c r="EC189" s="34"/>
      <c r="ED189" s="34"/>
      <c r="EE189" s="34"/>
      <c r="EF189" s="34"/>
      <c r="EG189" s="34"/>
      <c r="EH189" s="34"/>
      <c r="EI189" s="34"/>
      <c r="EJ189" s="34"/>
      <c r="EK189" s="34"/>
      <c r="EL189" s="34"/>
      <c r="EM189" s="34"/>
      <c r="EN189" s="34"/>
      <c r="EO189" s="34"/>
      <c r="EP189" s="34"/>
      <c r="EQ189" s="34"/>
      <c r="ER189" s="34"/>
      <c r="ES189" s="34"/>
      <c r="ET189" s="34"/>
    </row>
    <row r="190" spans="1:150" ht="24.75" customHeight="1" x14ac:dyDescent="0.2">
      <c r="A190" s="453" t="s">
        <v>719</v>
      </c>
      <c r="B190" s="692" t="s">
        <v>352</v>
      </c>
      <c r="C190" s="692"/>
      <c r="D190" s="560">
        <v>0</v>
      </c>
      <c r="E190" s="372">
        <v>0</v>
      </c>
      <c r="F190" s="56"/>
      <c r="G190" s="353"/>
    </row>
    <row r="191" spans="1:150" x14ac:dyDescent="0.2">
      <c r="A191" s="454"/>
      <c r="B191" s="944" t="s">
        <v>789</v>
      </c>
      <c r="C191" s="945"/>
      <c r="D191" s="236">
        <f>SUM(D183:D190)</f>
        <v>1</v>
      </c>
      <c r="E191" s="372">
        <v>557</v>
      </c>
      <c r="F191" s="34"/>
      <c r="G191" s="353"/>
    </row>
    <row r="192" spans="1:150" x14ac:dyDescent="0.2">
      <c r="A192" s="475"/>
      <c r="B192" s="237"/>
      <c r="C192" s="237"/>
      <c r="D192" s="237"/>
      <c r="E192" s="237"/>
      <c r="F192" s="34"/>
      <c r="G192" s="34"/>
    </row>
    <row r="193" spans="1:8" ht="28.5" customHeight="1" x14ac:dyDescent="0.2">
      <c r="A193" s="453" t="s">
        <v>720</v>
      </c>
      <c r="B193" s="946" t="s">
        <v>852</v>
      </c>
      <c r="C193" s="947"/>
      <c r="D193" s="947"/>
      <c r="E193" s="274">
        <v>3.52</v>
      </c>
      <c r="F193" s="76"/>
      <c r="G193" s="353"/>
    </row>
    <row r="194" spans="1:8" ht="28.5" customHeight="1" x14ac:dyDescent="0.2">
      <c r="A194" s="453" t="s">
        <v>720</v>
      </c>
      <c r="B194" s="863" t="s">
        <v>905</v>
      </c>
      <c r="C194" s="692"/>
      <c r="D194" s="692"/>
      <c r="E194" s="560">
        <v>0.99111900532859676</v>
      </c>
      <c r="F194" s="557">
        <f>E191</f>
        <v>557</v>
      </c>
      <c r="G194" s="372" t="s">
        <v>1142</v>
      </c>
      <c r="H194" s="52"/>
    </row>
    <row r="195" spans="1:8" x14ac:dyDescent="0.2">
      <c r="A195" s="344"/>
      <c r="B195" s="353"/>
      <c r="C195" s="353"/>
      <c r="D195" s="353"/>
      <c r="E195" s="353"/>
      <c r="F195" s="34"/>
      <c r="G195" s="353"/>
    </row>
    <row r="196" spans="1:8" ht="15.75" x14ac:dyDescent="0.25">
      <c r="A196" s="344"/>
      <c r="B196" s="24" t="s">
        <v>353</v>
      </c>
      <c r="C196" s="353"/>
      <c r="D196" s="353"/>
      <c r="E196" s="353"/>
      <c r="F196" s="34"/>
      <c r="G196" s="353"/>
    </row>
    <row r="197" spans="1:8" x14ac:dyDescent="0.2">
      <c r="A197" s="469" t="s">
        <v>721</v>
      </c>
      <c r="B197" s="3" t="s">
        <v>354</v>
      </c>
      <c r="C197" s="353"/>
      <c r="D197" s="353"/>
      <c r="E197" s="353"/>
      <c r="F197" s="34"/>
      <c r="G197" s="353"/>
      <c r="H197" s="52"/>
    </row>
    <row r="198" spans="1:8" x14ac:dyDescent="0.2">
      <c r="A198" s="469" t="s">
        <v>721</v>
      </c>
      <c r="B198" s="339"/>
      <c r="C198" s="35" t="s">
        <v>581</v>
      </c>
      <c r="D198" s="35" t="s">
        <v>582</v>
      </c>
      <c r="E198" s="320"/>
      <c r="F198" s="320"/>
      <c r="G198" s="52"/>
    </row>
    <row r="199" spans="1:8" ht="29.25" customHeight="1" x14ac:dyDescent="0.2">
      <c r="A199" s="469" t="s">
        <v>721</v>
      </c>
      <c r="B199" s="333" t="s">
        <v>355</v>
      </c>
      <c r="C199" s="35"/>
      <c r="D199" s="35" t="s">
        <v>1083</v>
      </c>
      <c r="E199" s="353"/>
      <c r="F199" s="31"/>
      <c r="G199" s="353"/>
    </row>
    <row r="200" spans="1:8" ht="15" customHeight="1" x14ac:dyDescent="0.2">
      <c r="A200" s="469" t="s">
        <v>721</v>
      </c>
      <c r="B200" s="349" t="s">
        <v>356</v>
      </c>
      <c r="C200" s="649" t="s">
        <v>1139</v>
      </c>
      <c r="D200" s="353"/>
      <c r="E200" s="353"/>
      <c r="F200" s="77"/>
      <c r="G200" s="353"/>
    </row>
    <row r="201" spans="1:8" x14ac:dyDescent="0.2">
      <c r="A201" s="469" t="s">
        <v>721</v>
      </c>
      <c r="B201" s="339"/>
      <c r="C201" s="35" t="s">
        <v>581</v>
      </c>
      <c r="D201" s="35" t="s">
        <v>582</v>
      </c>
      <c r="E201" s="320"/>
      <c r="F201" s="320"/>
      <c r="G201" s="52"/>
    </row>
    <row r="202" spans="1:8" ht="25.5" x14ac:dyDescent="0.2">
      <c r="A202" s="469" t="s">
        <v>721</v>
      </c>
      <c r="B202" s="323" t="s">
        <v>357</v>
      </c>
      <c r="C202" s="35" t="s">
        <v>1139</v>
      </c>
      <c r="D202" s="35"/>
      <c r="E202" s="353"/>
      <c r="F202" s="31"/>
      <c r="G202" s="353"/>
    </row>
    <row r="203" spans="1:8" x14ac:dyDescent="0.2">
      <c r="A203" s="469"/>
      <c r="B203" s="337"/>
      <c r="C203" s="109"/>
      <c r="D203" s="109"/>
      <c r="E203" s="353"/>
      <c r="F203" s="31"/>
      <c r="G203" s="353"/>
    </row>
    <row r="204" spans="1:8" x14ac:dyDescent="0.2">
      <c r="A204" s="469" t="s">
        <v>721</v>
      </c>
      <c r="B204" s="735" t="s">
        <v>37</v>
      </c>
      <c r="C204" s="718"/>
      <c r="D204" s="718"/>
      <c r="E204" s="353"/>
      <c r="F204" s="31"/>
      <c r="G204" s="353"/>
    </row>
    <row r="205" spans="1:8" x14ac:dyDescent="0.2">
      <c r="A205" s="469" t="s">
        <v>721</v>
      </c>
      <c r="B205" s="332" t="s">
        <v>38</v>
      </c>
      <c r="C205" s="235"/>
      <c r="D205" s="109"/>
      <c r="E205" s="353"/>
      <c r="F205" s="31"/>
      <c r="G205" s="353"/>
    </row>
    <row r="206" spans="1:8" x14ac:dyDescent="0.2">
      <c r="A206" s="469" t="s">
        <v>721</v>
      </c>
      <c r="B206" s="332" t="s">
        <v>39</v>
      </c>
      <c r="C206" s="235"/>
      <c r="D206" s="109"/>
      <c r="E206" s="353"/>
      <c r="F206" s="31"/>
      <c r="G206" s="353"/>
    </row>
    <row r="207" spans="1:8" x14ac:dyDescent="0.2">
      <c r="A207" s="469" t="s">
        <v>721</v>
      </c>
      <c r="B207" s="332" t="s">
        <v>40</v>
      </c>
      <c r="C207" s="235"/>
      <c r="D207" s="109"/>
      <c r="E207" s="353"/>
      <c r="F207" s="31"/>
      <c r="G207" s="353"/>
    </row>
    <row r="208" spans="1:8" x14ac:dyDescent="0.2">
      <c r="A208" s="470"/>
      <c r="B208" s="337"/>
      <c r="C208" s="109"/>
      <c r="D208" s="109"/>
      <c r="E208" s="353"/>
      <c r="F208" s="31"/>
      <c r="G208" s="353"/>
    </row>
    <row r="209" spans="1:8" x14ac:dyDescent="0.2">
      <c r="A209" s="469" t="s">
        <v>721</v>
      </c>
      <c r="B209" s="339"/>
      <c r="C209" s="35" t="s">
        <v>581</v>
      </c>
      <c r="D209" s="35" t="s">
        <v>582</v>
      </c>
      <c r="E209" s="353"/>
      <c r="F209" s="31"/>
      <c r="G209" s="353"/>
      <c r="H209" s="52"/>
    </row>
    <row r="210" spans="1:8" ht="38.25" x14ac:dyDescent="0.2">
      <c r="A210" s="469" t="s">
        <v>721</v>
      </c>
      <c r="B210" s="332" t="s">
        <v>41</v>
      </c>
      <c r="C210" s="35" t="s">
        <v>1139</v>
      </c>
      <c r="D210" s="35"/>
      <c r="E210" s="353"/>
      <c r="F210" s="31"/>
      <c r="G210" s="353"/>
    </row>
    <row r="211" spans="1:8" x14ac:dyDescent="0.2">
      <c r="A211" s="470"/>
      <c r="B211" s="353"/>
      <c r="C211" s="353"/>
      <c r="D211" s="353"/>
      <c r="E211" s="353"/>
      <c r="F211" s="34"/>
      <c r="G211" s="353"/>
    </row>
    <row r="212" spans="1:8" x14ac:dyDescent="0.2">
      <c r="A212" s="469" t="s">
        <v>722</v>
      </c>
      <c r="B212" s="3" t="s">
        <v>358</v>
      </c>
      <c r="C212" s="353"/>
      <c r="D212" s="353"/>
      <c r="E212" s="353"/>
      <c r="F212" s="34"/>
      <c r="G212" s="353"/>
    </row>
    <row r="213" spans="1:8" x14ac:dyDescent="0.2">
      <c r="A213" s="469" t="s">
        <v>722</v>
      </c>
      <c r="B213" s="339"/>
      <c r="C213" s="35" t="s">
        <v>581</v>
      </c>
      <c r="D213" s="35" t="s">
        <v>582</v>
      </c>
      <c r="E213" s="320"/>
      <c r="F213" s="320"/>
      <c r="G213" s="52"/>
    </row>
    <row r="214" spans="1:8" ht="12.75" customHeight="1" x14ac:dyDescent="0.2">
      <c r="A214" s="469" t="s">
        <v>722</v>
      </c>
      <c r="B214" s="333" t="s">
        <v>359</v>
      </c>
      <c r="C214" s="349"/>
      <c r="D214" s="35" t="s">
        <v>1083</v>
      </c>
      <c r="E214" s="353"/>
      <c r="F214" s="31"/>
      <c r="G214" s="353"/>
      <c r="H214" s="52"/>
    </row>
    <row r="215" spans="1:8" ht="28.5" customHeight="1" x14ac:dyDescent="0.2">
      <c r="A215" s="469" t="s">
        <v>722</v>
      </c>
      <c r="B215" s="80" t="s">
        <v>906</v>
      </c>
      <c r="C215" s="108"/>
      <c r="D215" s="353"/>
      <c r="E215" s="353"/>
      <c r="F215" s="34"/>
      <c r="G215" s="353"/>
    </row>
    <row r="216" spans="1:8" x14ac:dyDescent="0.2">
      <c r="A216" s="469" t="s">
        <v>722</v>
      </c>
      <c r="B216" s="80" t="s">
        <v>907</v>
      </c>
      <c r="C216" s="650">
        <v>40603</v>
      </c>
      <c r="D216" s="353"/>
      <c r="E216" s="353"/>
      <c r="F216" s="34"/>
      <c r="G216" s="353"/>
    </row>
    <row r="217" spans="1:8" x14ac:dyDescent="0.2">
      <c r="A217" s="470"/>
      <c r="B217" s="53"/>
      <c r="C217" s="353"/>
      <c r="D217" s="353"/>
      <c r="E217" s="353"/>
      <c r="F217" s="34"/>
      <c r="G217" s="353"/>
    </row>
    <row r="218" spans="1:8" x14ac:dyDescent="0.2">
      <c r="A218" s="469" t="s">
        <v>723</v>
      </c>
      <c r="B218" s="729"/>
      <c r="C218" s="751"/>
      <c r="D218" s="752"/>
      <c r="E218" s="35" t="s">
        <v>581</v>
      </c>
      <c r="F218" s="35" t="s">
        <v>582</v>
      </c>
      <c r="G218" s="52"/>
    </row>
    <row r="219" spans="1:8" ht="26.25" customHeight="1" x14ac:dyDescent="0.2">
      <c r="A219" s="469" t="s">
        <v>723</v>
      </c>
      <c r="B219" s="732" t="s">
        <v>42</v>
      </c>
      <c r="C219" s="733"/>
      <c r="D219" s="734"/>
      <c r="E219" s="35" t="s">
        <v>1083</v>
      </c>
      <c r="F219" s="35"/>
      <c r="G219" s="353"/>
    </row>
    <row r="220" spans="1:8" x14ac:dyDescent="0.2">
      <c r="A220" s="470"/>
      <c r="B220" s="353"/>
      <c r="C220" s="353"/>
      <c r="D220" s="353"/>
      <c r="E220" s="353"/>
      <c r="F220" s="34"/>
      <c r="G220" s="353"/>
    </row>
    <row r="221" spans="1:8" x14ac:dyDescent="0.2">
      <c r="A221" s="469" t="s">
        <v>724</v>
      </c>
      <c r="B221" s="54" t="s">
        <v>908</v>
      </c>
      <c r="C221" s="353"/>
      <c r="D221" s="353"/>
      <c r="E221" s="353"/>
      <c r="F221" s="34"/>
      <c r="G221" s="353"/>
    </row>
    <row r="222" spans="1:8" ht="25.5" x14ac:dyDescent="0.2">
      <c r="A222" s="469" t="s">
        <v>724</v>
      </c>
      <c r="B222" s="333" t="s">
        <v>909</v>
      </c>
      <c r="C222" s="651">
        <v>40817</v>
      </c>
      <c r="D222" s="46"/>
      <c r="E222" s="34"/>
      <c r="F222" s="34"/>
      <c r="G222" s="353"/>
    </row>
    <row r="223" spans="1:8" x14ac:dyDescent="0.2">
      <c r="A223" s="469" t="s">
        <v>724</v>
      </c>
      <c r="B223" s="80" t="s">
        <v>910</v>
      </c>
      <c r="C223" s="349"/>
      <c r="D223" s="46"/>
      <c r="E223" s="34"/>
      <c r="F223" s="34"/>
      <c r="G223" s="353"/>
    </row>
    <row r="224" spans="1:8" x14ac:dyDescent="0.2">
      <c r="A224" s="469" t="s">
        <v>724</v>
      </c>
      <c r="B224" s="81" t="s">
        <v>911</v>
      </c>
      <c r="C224" s="82"/>
      <c r="D224" s="46"/>
      <c r="E224" s="34"/>
      <c r="F224" s="34"/>
      <c r="G224" s="353"/>
    </row>
    <row r="225" spans="1:7" x14ac:dyDescent="0.2">
      <c r="A225" s="469"/>
      <c r="B225" s="83"/>
      <c r="C225" s="66"/>
      <c r="D225" s="46"/>
      <c r="E225" s="34"/>
      <c r="F225" s="34"/>
      <c r="G225" s="353"/>
    </row>
    <row r="226" spans="1:7" x14ac:dyDescent="0.2">
      <c r="A226" s="470"/>
      <c r="B226" s="34"/>
      <c r="C226" s="34"/>
      <c r="D226" s="34"/>
      <c r="E226" s="34"/>
      <c r="F226" s="34"/>
      <c r="G226" s="353"/>
    </row>
    <row r="227" spans="1:7" x14ac:dyDescent="0.2">
      <c r="A227" s="469" t="s">
        <v>725</v>
      </c>
      <c r="B227" s="3" t="s">
        <v>800</v>
      </c>
      <c r="C227" s="353"/>
      <c r="D227" s="353"/>
      <c r="E227" s="353"/>
      <c r="F227" s="34"/>
      <c r="G227" s="353"/>
    </row>
    <row r="228" spans="1:7" x14ac:dyDescent="0.2">
      <c r="A228" s="469" t="s">
        <v>725</v>
      </c>
      <c r="B228" s="331" t="s">
        <v>409</v>
      </c>
      <c r="C228" s="108"/>
      <c r="D228" s="353"/>
      <c r="E228" s="353"/>
      <c r="F228" s="34"/>
      <c r="G228" s="353"/>
    </row>
    <row r="229" spans="1:7" x14ac:dyDescent="0.2">
      <c r="A229" s="469" t="s">
        <v>725</v>
      </c>
      <c r="B229" s="331" t="s">
        <v>410</v>
      </c>
      <c r="C229" s="92" t="s">
        <v>1083</v>
      </c>
      <c r="D229" s="353"/>
      <c r="E229" s="353"/>
      <c r="F229" s="34"/>
      <c r="G229" s="353"/>
    </row>
    <row r="230" spans="1:7" ht="38.25" x14ac:dyDescent="0.2">
      <c r="A230" s="469" t="s">
        <v>725</v>
      </c>
      <c r="B230" s="331" t="s">
        <v>411</v>
      </c>
      <c r="C230" s="107"/>
      <c r="D230" s="353"/>
      <c r="E230" s="353"/>
      <c r="F230" s="34"/>
      <c r="G230" s="353"/>
    </row>
    <row r="231" spans="1:7" x14ac:dyDescent="0.2">
      <c r="A231" s="469" t="s">
        <v>725</v>
      </c>
      <c r="B231" s="81" t="s">
        <v>911</v>
      </c>
      <c r="C231" s="82"/>
      <c r="D231" s="353"/>
      <c r="E231" s="353"/>
      <c r="F231" s="34"/>
      <c r="G231" s="353"/>
    </row>
    <row r="232" spans="1:7" x14ac:dyDescent="0.2">
      <c r="A232" s="469"/>
      <c r="B232" s="238"/>
      <c r="C232" s="239"/>
      <c r="D232" s="353"/>
      <c r="E232" s="353"/>
      <c r="F232" s="34"/>
      <c r="G232" s="353"/>
    </row>
    <row r="233" spans="1:7" x14ac:dyDescent="0.2">
      <c r="A233" s="469" t="s">
        <v>725</v>
      </c>
      <c r="B233" s="784" t="s">
        <v>540</v>
      </c>
      <c r="C233" s="919"/>
      <c r="D233" s="108"/>
      <c r="E233" s="353"/>
      <c r="F233" s="34"/>
      <c r="G233" s="353"/>
    </row>
    <row r="234" spans="1:7" x14ac:dyDescent="0.2">
      <c r="A234" s="469" t="s">
        <v>725</v>
      </c>
      <c r="B234" s="784" t="s">
        <v>43</v>
      </c>
      <c r="C234" s="919"/>
      <c r="D234" s="652">
        <v>150</v>
      </c>
      <c r="E234" s="353"/>
      <c r="F234" s="34"/>
      <c r="G234" s="353"/>
    </row>
    <row r="235" spans="1:7" x14ac:dyDescent="0.2">
      <c r="A235" s="469" t="s">
        <v>725</v>
      </c>
      <c r="B235" s="784" t="s">
        <v>44</v>
      </c>
      <c r="C235" s="919"/>
      <c r="D235" s="353"/>
      <c r="E235" s="353"/>
      <c r="F235" s="34"/>
      <c r="G235" s="353"/>
    </row>
    <row r="236" spans="1:7" x14ac:dyDescent="0.2">
      <c r="A236" s="469" t="s">
        <v>725</v>
      </c>
      <c r="B236" s="268" t="s">
        <v>45</v>
      </c>
      <c r="C236" s="650" t="s">
        <v>1083</v>
      </c>
      <c r="D236" s="353"/>
      <c r="E236" s="353"/>
      <c r="F236" s="34"/>
      <c r="G236" s="353"/>
    </row>
    <row r="237" spans="1:7" ht="29.25" customHeight="1" x14ac:dyDescent="0.2">
      <c r="A237" s="469" t="s">
        <v>725</v>
      </c>
      <c r="B237" s="268" t="s">
        <v>46</v>
      </c>
      <c r="C237" s="108"/>
      <c r="D237" s="353"/>
      <c r="E237" s="353"/>
      <c r="F237" s="34"/>
      <c r="G237" s="353"/>
    </row>
    <row r="238" spans="1:7" x14ac:dyDescent="0.2">
      <c r="A238" s="469" t="s">
        <v>725</v>
      </c>
      <c r="B238" s="269" t="s">
        <v>47</v>
      </c>
      <c r="C238" s="108"/>
      <c r="D238" s="34"/>
      <c r="E238" s="34"/>
      <c r="F238" s="34"/>
      <c r="G238" s="353"/>
    </row>
    <row r="239" spans="1:7" x14ac:dyDescent="0.2">
      <c r="A239" s="470"/>
      <c r="B239" s="353"/>
      <c r="C239" s="353"/>
      <c r="D239" s="353"/>
      <c r="E239" s="353"/>
      <c r="F239" s="34"/>
      <c r="G239" s="353"/>
    </row>
    <row r="240" spans="1:7" x14ac:dyDescent="0.2">
      <c r="A240" s="469" t="s">
        <v>726</v>
      </c>
      <c r="B240" s="3" t="s">
        <v>360</v>
      </c>
      <c r="C240" s="353"/>
      <c r="D240" s="353"/>
      <c r="E240" s="353"/>
      <c r="F240" s="34"/>
      <c r="G240" s="353"/>
    </row>
    <row r="241" spans="1:7" x14ac:dyDescent="0.2">
      <c r="A241" s="469" t="s">
        <v>726</v>
      </c>
      <c r="B241" s="729"/>
      <c r="C241" s="751"/>
      <c r="D241" s="752"/>
      <c r="E241" s="35" t="s">
        <v>581</v>
      </c>
      <c r="F241" s="35" t="s">
        <v>582</v>
      </c>
      <c r="G241" s="353"/>
    </row>
    <row r="242" spans="1:7" ht="29.25" customHeight="1" x14ac:dyDescent="0.2">
      <c r="A242" s="469" t="s">
        <v>726</v>
      </c>
      <c r="B242" s="694" t="s">
        <v>361</v>
      </c>
      <c r="C242" s="724"/>
      <c r="D242" s="725"/>
      <c r="E242" s="35" t="s">
        <v>1083</v>
      </c>
      <c r="F242" s="35"/>
      <c r="G242" s="353"/>
    </row>
    <row r="243" spans="1:7" x14ac:dyDescent="0.2">
      <c r="A243" s="469" t="s">
        <v>726</v>
      </c>
      <c r="B243" s="841" t="s">
        <v>362</v>
      </c>
      <c r="C243" s="841"/>
      <c r="D243" s="613" t="s">
        <v>1158</v>
      </c>
      <c r="E243" s="353"/>
      <c r="F243" s="31"/>
      <c r="G243" s="353"/>
    </row>
    <row r="244" spans="1:7" x14ac:dyDescent="0.2">
      <c r="A244" s="470"/>
      <c r="B244" s="353"/>
      <c r="C244" s="353"/>
      <c r="D244" s="353"/>
      <c r="E244" s="353"/>
      <c r="F244" s="34"/>
      <c r="G244" s="353"/>
    </row>
    <row r="245" spans="1:7" x14ac:dyDescent="0.2">
      <c r="A245" s="469" t="s">
        <v>727</v>
      </c>
      <c r="B245" s="3" t="s">
        <v>363</v>
      </c>
      <c r="C245" s="353"/>
      <c r="D245" s="353"/>
      <c r="E245" s="353"/>
      <c r="F245" s="34"/>
      <c r="G245" s="353"/>
    </row>
    <row r="246" spans="1:7" x14ac:dyDescent="0.2">
      <c r="A246" s="469" t="s">
        <v>727</v>
      </c>
      <c r="B246" s="729"/>
      <c r="C246" s="751"/>
      <c r="D246" s="752"/>
      <c r="E246" s="35" t="s">
        <v>581</v>
      </c>
      <c r="F246" s="35" t="s">
        <v>582</v>
      </c>
      <c r="G246" s="353"/>
    </row>
    <row r="247" spans="1:7" ht="42.75" customHeight="1" x14ac:dyDescent="0.2">
      <c r="A247" s="469" t="s">
        <v>727</v>
      </c>
      <c r="B247" s="694" t="s">
        <v>947</v>
      </c>
      <c r="C247" s="724"/>
      <c r="D247" s="725"/>
      <c r="E247" s="35" t="s">
        <v>1083</v>
      </c>
      <c r="F247" s="35"/>
      <c r="G247" s="353"/>
    </row>
    <row r="248" spans="1:7" x14ac:dyDescent="0.2">
      <c r="A248" s="470"/>
      <c r="B248" s="353"/>
      <c r="C248" s="353"/>
      <c r="D248" s="353"/>
      <c r="E248" s="353"/>
      <c r="F248" s="34"/>
      <c r="G248" s="353"/>
    </row>
    <row r="249" spans="1:7" ht="65.25" customHeight="1" x14ac:dyDescent="0.2">
      <c r="A249" s="469" t="s">
        <v>728</v>
      </c>
      <c r="B249" s="281" t="s">
        <v>801</v>
      </c>
      <c r="C249" s="783" t="s">
        <v>537</v>
      </c>
      <c r="D249" s="920"/>
      <c r="E249" s="254" t="s">
        <v>693</v>
      </c>
      <c r="F249" s="34"/>
      <c r="G249" s="353"/>
    </row>
    <row r="250" spans="1:7" ht="12.75" customHeight="1" x14ac:dyDescent="0.2">
      <c r="A250" s="470"/>
      <c r="B250" s="353"/>
      <c r="C250" s="353"/>
      <c r="D250" s="353"/>
      <c r="E250" s="353"/>
      <c r="F250" s="34"/>
      <c r="G250" s="353"/>
    </row>
    <row r="251" spans="1:7" ht="12.75" customHeight="1" x14ac:dyDescent="0.25">
      <c r="A251" s="470"/>
      <c r="B251" s="24" t="s">
        <v>364</v>
      </c>
      <c r="C251" s="353"/>
      <c r="D251" s="353"/>
      <c r="E251" s="353"/>
      <c r="F251" s="34"/>
      <c r="G251" s="353"/>
    </row>
    <row r="252" spans="1:7" ht="12.75" customHeight="1" x14ac:dyDescent="0.2">
      <c r="A252" s="469" t="s">
        <v>729</v>
      </c>
      <c r="B252" s="3" t="s">
        <v>585</v>
      </c>
      <c r="C252" s="353"/>
      <c r="D252" s="353"/>
      <c r="E252" s="353"/>
      <c r="F252" s="34"/>
      <c r="G252" s="353"/>
    </row>
    <row r="253" spans="1:7" ht="12.75" customHeight="1" x14ac:dyDescent="0.2">
      <c r="A253" s="469" t="s">
        <v>729</v>
      </c>
      <c r="B253" s="729"/>
      <c r="C253" s="751"/>
      <c r="D253" s="752"/>
      <c r="E253" s="35" t="s">
        <v>581</v>
      </c>
      <c r="F253" s="35" t="s">
        <v>582</v>
      </c>
      <c r="G253" s="353"/>
    </row>
    <row r="254" spans="1:7" ht="66" customHeight="1" x14ac:dyDescent="0.2">
      <c r="A254" s="469" t="s">
        <v>729</v>
      </c>
      <c r="B254" s="694" t="s">
        <v>586</v>
      </c>
      <c r="C254" s="724"/>
      <c r="D254" s="725"/>
      <c r="E254" s="35"/>
      <c r="F254" s="35" t="s">
        <v>1083</v>
      </c>
      <c r="G254" s="353"/>
    </row>
    <row r="255" spans="1:7" ht="12.75" customHeight="1" x14ac:dyDescent="0.2">
      <c r="A255" s="469" t="s">
        <v>729</v>
      </c>
      <c r="B255" s="777" t="s">
        <v>587</v>
      </c>
      <c r="C255" s="777"/>
      <c r="D255" s="843"/>
      <c r="E255" s="109"/>
      <c r="F255" s="109"/>
      <c r="G255" s="353"/>
    </row>
    <row r="256" spans="1:7" ht="12.75" customHeight="1" x14ac:dyDescent="0.2">
      <c r="A256" s="469" t="s">
        <v>729</v>
      </c>
      <c r="B256" s="794" t="s">
        <v>588</v>
      </c>
      <c r="C256" s="794"/>
      <c r="D256" s="794"/>
      <c r="E256" s="108"/>
      <c r="F256" s="109"/>
      <c r="G256" s="353"/>
    </row>
    <row r="257" spans="1:7" ht="12.75" customHeight="1" x14ac:dyDescent="0.2">
      <c r="A257" s="469" t="s">
        <v>729</v>
      </c>
      <c r="B257" s="794" t="s">
        <v>589</v>
      </c>
      <c r="C257" s="794"/>
      <c r="D257" s="794"/>
      <c r="E257" s="108"/>
      <c r="F257" s="109"/>
      <c r="G257" s="353"/>
    </row>
    <row r="258" spans="1:7" ht="12.75" customHeight="1" x14ac:dyDescent="0.2">
      <c r="A258" s="469" t="s">
        <v>729</v>
      </c>
      <c r="B258" s="794" t="s">
        <v>590</v>
      </c>
      <c r="C258" s="794"/>
      <c r="D258" s="794"/>
      <c r="E258" s="108"/>
      <c r="F258" s="109"/>
      <c r="G258" s="353"/>
    </row>
    <row r="259" spans="1:7" x14ac:dyDescent="0.2">
      <c r="A259" s="469" t="s">
        <v>729</v>
      </c>
      <c r="B259" s="794" t="s">
        <v>591</v>
      </c>
      <c r="C259" s="794"/>
      <c r="D259" s="794"/>
      <c r="E259" s="108"/>
      <c r="F259" s="109"/>
      <c r="G259" s="353"/>
    </row>
    <row r="260" spans="1:7" x14ac:dyDescent="0.2">
      <c r="A260" s="469" t="s">
        <v>729</v>
      </c>
      <c r="B260" s="922" t="s">
        <v>187</v>
      </c>
      <c r="C260" s="922"/>
      <c r="D260" s="922"/>
      <c r="E260" s="109"/>
      <c r="F260" s="109"/>
      <c r="G260" s="353"/>
    </row>
    <row r="261" spans="1:7" x14ac:dyDescent="0.2">
      <c r="A261" s="469" t="s">
        <v>729</v>
      </c>
      <c r="B261" s="794" t="s">
        <v>592</v>
      </c>
      <c r="C261" s="794"/>
      <c r="D261" s="794"/>
      <c r="E261" s="110"/>
      <c r="F261" s="109"/>
      <c r="G261" s="353"/>
    </row>
    <row r="262" spans="1:7" x14ac:dyDescent="0.2">
      <c r="A262" s="469" t="s">
        <v>729</v>
      </c>
      <c r="B262" s="921" t="s">
        <v>593</v>
      </c>
      <c r="C262" s="921"/>
      <c r="D262" s="921"/>
      <c r="E262" s="111"/>
      <c r="F262" s="109"/>
      <c r="G262" s="353"/>
    </row>
    <row r="263" spans="1:7" x14ac:dyDescent="0.2">
      <c r="A263" s="469" t="s">
        <v>729</v>
      </c>
      <c r="B263" s="776" t="s">
        <v>594</v>
      </c>
      <c r="C263" s="777"/>
      <c r="D263" s="777"/>
      <c r="E263" s="941"/>
      <c r="F263" s="942"/>
      <c r="G263" s="353"/>
    </row>
    <row r="264" spans="1:7" ht="12.75" customHeight="1" x14ac:dyDescent="0.2">
      <c r="A264" s="469"/>
      <c r="B264" s="760"/>
      <c r="C264" s="761"/>
      <c r="D264" s="761"/>
      <c r="E264" s="761"/>
      <c r="F264" s="943"/>
      <c r="G264" s="353"/>
    </row>
    <row r="265" spans="1:7" x14ac:dyDescent="0.2">
      <c r="A265" s="470"/>
      <c r="B265" s="353"/>
      <c r="C265" s="353"/>
      <c r="D265" s="353"/>
      <c r="E265" s="353"/>
      <c r="F265" s="34"/>
      <c r="G265" s="353"/>
    </row>
    <row r="266" spans="1:7" x14ac:dyDescent="0.2">
      <c r="A266" s="469" t="s">
        <v>730</v>
      </c>
      <c r="B266" s="3" t="s">
        <v>365</v>
      </c>
      <c r="C266" s="353"/>
      <c r="D266" s="353"/>
      <c r="E266" s="353"/>
      <c r="F266" s="34"/>
      <c r="G266" s="353"/>
    </row>
    <row r="267" spans="1:7" x14ac:dyDescent="0.2">
      <c r="A267" s="469" t="s">
        <v>730</v>
      </c>
      <c r="B267" s="729"/>
      <c r="C267" s="751"/>
      <c r="D267" s="752"/>
      <c r="E267" s="35" t="s">
        <v>581</v>
      </c>
      <c r="F267" s="35" t="s">
        <v>582</v>
      </c>
      <c r="G267" s="353"/>
    </row>
    <row r="268" spans="1:7" ht="54.75" customHeight="1" x14ac:dyDescent="0.2">
      <c r="A268" s="469" t="s">
        <v>730</v>
      </c>
      <c r="B268" s="694" t="s">
        <v>48</v>
      </c>
      <c r="C268" s="724"/>
      <c r="D268" s="725"/>
      <c r="E268" s="35"/>
      <c r="F268" s="35" t="s">
        <v>1083</v>
      </c>
      <c r="G268" s="353"/>
    </row>
    <row r="269" spans="1:7" x14ac:dyDescent="0.2">
      <c r="A269" s="469" t="s">
        <v>730</v>
      </c>
      <c r="B269" s="777" t="s">
        <v>587</v>
      </c>
      <c r="C269" s="777"/>
      <c r="D269" s="843"/>
      <c r="E269" s="109"/>
      <c r="F269" s="353"/>
      <c r="G269" s="353"/>
    </row>
    <row r="270" spans="1:7" x14ac:dyDescent="0.2">
      <c r="A270" s="469" t="s">
        <v>730</v>
      </c>
      <c r="B270" s="794" t="s">
        <v>595</v>
      </c>
      <c r="C270" s="794"/>
      <c r="D270" s="794"/>
      <c r="E270" s="108"/>
      <c r="F270" s="353"/>
      <c r="G270" s="353"/>
    </row>
    <row r="271" spans="1:7" x14ac:dyDescent="0.2">
      <c r="A271" s="469" t="s">
        <v>730</v>
      </c>
      <c r="B271" s="794" t="s">
        <v>596</v>
      </c>
      <c r="C271" s="794"/>
      <c r="D271" s="794"/>
      <c r="E271" s="108"/>
      <c r="F271" s="353"/>
      <c r="G271" s="353"/>
    </row>
    <row r="272" spans="1:7" x14ac:dyDescent="0.2">
      <c r="A272" s="470"/>
      <c r="B272" s="353"/>
      <c r="C272" s="353"/>
      <c r="D272" s="353"/>
      <c r="E272" s="353"/>
      <c r="F272" s="34"/>
      <c r="G272" s="353"/>
    </row>
    <row r="273" spans="1:7" x14ac:dyDescent="0.2">
      <c r="A273" s="469" t="s">
        <v>730</v>
      </c>
      <c r="B273" s="718" t="s">
        <v>49</v>
      </c>
      <c r="C273" s="718"/>
      <c r="D273" s="718"/>
      <c r="E273" s="718"/>
      <c r="F273" s="718"/>
      <c r="G273" s="718"/>
    </row>
    <row r="274" spans="1:7" x14ac:dyDescent="0.2">
      <c r="A274" s="469" t="s">
        <v>730</v>
      </c>
      <c r="B274" s="270" t="s">
        <v>581</v>
      </c>
      <c r="C274" s="270" t="s">
        <v>582</v>
      </c>
      <c r="D274" s="353"/>
      <c r="E274" s="353"/>
      <c r="F274" s="34"/>
      <c r="G274" s="353"/>
    </row>
    <row r="275" spans="1:7" x14ac:dyDescent="0.2">
      <c r="A275" s="469" t="s">
        <v>730</v>
      </c>
      <c r="B275" s="270"/>
      <c r="C275" s="270"/>
      <c r="D275" s="353"/>
      <c r="E275" s="353"/>
      <c r="F275" s="353"/>
      <c r="G275" s="353"/>
    </row>
  </sheetData>
  <sheetProtection password="CA0F" sheet="1" objects="1" scenarios="1"/>
  <mergeCells count="104">
    <mergeCell ref="B263:F264"/>
    <mergeCell ref="B267:D267"/>
    <mergeCell ref="B268:D268"/>
    <mergeCell ref="B187:C187"/>
    <mergeCell ref="B188:C188"/>
    <mergeCell ref="B189:C189"/>
    <mergeCell ref="B190:C190"/>
    <mergeCell ref="B191:C191"/>
    <mergeCell ref="B193:D193"/>
    <mergeCell ref="B194:D194"/>
    <mergeCell ref="B204:D204"/>
    <mergeCell ref="B241:D241"/>
    <mergeCell ref="B177:D177"/>
    <mergeCell ref="B178:D178"/>
    <mergeCell ref="B179:D179"/>
    <mergeCell ref="B186:C186"/>
    <mergeCell ref="B183:C183"/>
    <mergeCell ref="B184:C184"/>
    <mergeCell ref="B185:C185"/>
    <mergeCell ref="B180:E180"/>
    <mergeCell ref="B182:F182"/>
    <mergeCell ref="C137:E137"/>
    <mergeCell ref="B140:F140"/>
    <mergeCell ref="B142:F142"/>
    <mergeCell ref="D144:E144"/>
    <mergeCell ref="D145:E145"/>
    <mergeCell ref="B157:F157"/>
    <mergeCell ref="B174:F174"/>
    <mergeCell ref="B175:D175"/>
    <mergeCell ref="B176:D176"/>
    <mergeCell ref="B107:D107"/>
    <mergeCell ref="B108:D108"/>
    <mergeCell ref="B110:G110"/>
    <mergeCell ref="B120:F120"/>
    <mergeCell ref="B124:D124"/>
    <mergeCell ref="B125:D125"/>
    <mergeCell ref="B127:F127"/>
    <mergeCell ref="B128:F128"/>
    <mergeCell ref="B130:F130"/>
    <mergeCell ref="B65:D65"/>
    <mergeCell ref="B66:D66"/>
    <mergeCell ref="B68:F68"/>
    <mergeCell ref="B94:D94"/>
    <mergeCell ref="B95:D95"/>
    <mergeCell ref="B96:F96"/>
    <mergeCell ref="C97:G97"/>
    <mergeCell ref="B105:G105"/>
    <mergeCell ref="B106:D106"/>
    <mergeCell ref="B40:C40"/>
    <mergeCell ref="B41:C41"/>
    <mergeCell ref="B42:C42"/>
    <mergeCell ref="B44:F44"/>
    <mergeCell ref="B61:D61"/>
    <mergeCell ref="B60:F60"/>
    <mergeCell ref="B62:D62"/>
    <mergeCell ref="B63:D63"/>
    <mergeCell ref="B64:D64"/>
    <mergeCell ref="B24:D24"/>
    <mergeCell ref="B25:D25"/>
    <mergeCell ref="B36:C36"/>
    <mergeCell ref="B37:C37"/>
    <mergeCell ref="B39:F39"/>
    <mergeCell ref="B30:C30"/>
    <mergeCell ref="B31:C31"/>
    <mergeCell ref="B35:C35"/>
    <mergeCell ref="B26:D26"/>
    <mergeCell ref="B27:D27"/>
    <mergeCell ref="B28:D28"/>
    <mergeCell ref="A1:F1"/>
    <mergeCell ref="B4:F4"/>
    <mergeCell ref="B5:D5"/>
    <mergeCell ref="B6:D6"/>
    <mergeCell ref="B9:D9"/>
    <mergeCell ref="B10:D10"/>
    <mergeCell ref="B13:D13"/>
    <mergeCell ref="B17:D17"/>
    <mergeCell ref="B23:D23"/>
    <mergeCell ref="B14:D14"/>
    <mergeCell ref="B18:D18"/>
    <mergeCell ref="B22:F22"/>
    <mergeCell ref="B269:D269"/>
    <mergeCell ref="B270:D270"/>
    <mergeCell ref="B271:D271"/>
    <mergeCell ref="B273:G273"/>
    <mergeCell ref="B218:D218"/>
    <mergeCell ref="B219:D219"/>
    <mergeCell ref="B233:C233"/>
    <mergeCell ref="B234:C234"/>
    <mergeCell ref="B235:C235"/>
    <mergeCell ref="B243:C243"/>
    <mergeCell ref="B246:D246"/>
    <mergeCell ref="B247:D247"/>
    <mergeCell ref="C249:D249"/>
    <mergeCell ref="B242:D242"/>
    <mergeCell ref="B257:D257"/>
    <mergeCell ref="B262:D262"/>
    <mergeCell ref="B253:D253"/>
    <mergeCell ref="B254:D254"/>
    <mergeCell ref="B255:D255"/>
    <mergeCell ref="B256:D256"/>
    <mergeCell ref="B258:D258"/>
    <mergeCell ref="B259:D259"/>
    <mergeCell ref="B260:D260"/>
    <mergeCell ref="B261:D261"/>
  </mergeCells>
  <pageMargins left="0.75" right="0.75" top="1" bottom="1" header="0.5" footer="0.5"/>
  <pageSetup scale="71" fitToHeight="10" orientation="portrait" r:id="rId1"/>
  <headerFooter alignWithMargins="0">
    <oddHeader>&amp;CCommon Data Set 2010-11</oddHeader>
    <oddFooter>&amp;C&amp;A&amp;RPage &amp;P</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rgb="FF00B0F0"/>
    <pageSetUpPr fitToPage="1"/>
  </sheetPr>
  <dimension ref="A1:K275"/>
  <sheetViews>
    <sheetView workbookViewId="0">
      <selection sqref="A1:F1"/>
    </sheetView>
  </sheetViews>
  <sheetFormatPr defaultRowHeight="12.75" x14ac:dyDescent="0.2"/>
  <cols>
    <col min="1" max="1" width="4.42578125" style="305" customWidth="1"/>
    <col min="2" max="2" width="27" style="318" customWidth="1"/>
    <col min="3" max="6" width="14.7109375" style="318" customWidth="1"/>
    <col min="7" max="16384" width="9.140625" style="318"/>
  </cols>
  <sheetData>
    <row r="1" spans="1:10" ht="18" x14ac:dyDescent="0.2">
      <c r="A1" s="895" t="s">
        <v>1114</v>
      </c>
      <c r="B1" s="948"/>
      <c r="C1" s="948"/>
      <c r="D1" s="948"/>
      <c r="E1" s="948"/>
      <c r="F1" s="948"/>
      <c r="I1" s="353"/>
      <c r="J1" s="353"/>
    </row>
    <row r="2" spans="1:10" x14ac:dyDescent="0.2">
      <c r="A2" s="344"/>
      <c r="B2" s="353"/>
      <c r="C2" s="353"/>
      <c r="D2" s="353"/>
      <c r="E2" s="353"/>
      <c r="F2" s="353"/>
      <c r="G2" s="353"/>
    </row>
    <row r="3" spans="1:10" ht="15.75" x14ac:dyDescent="0.25">
      <c r="A3" s="344"/>
      <c r="B3" s="24" t="s">
        <v>451</v>
      </c>
      <c r="C3" s="353"/>
      <c r="D3" s="353"/>
      <c r="E3" s="353"/>
      <c r="F3" s="353"/>
      <c r="G3" s="353"/>
    </row>
    <row r="4" spans="1:10" ht="93" customHeight="1" x14ac:dyDescent="0.2">
      <c r="A4" s="476" t="s">
        <v>710</v>
      </c>
      <c r="B4" s="762" t="s">
        <v>61</v>
      </c>
      <c r="C4" s="924"/>
      <c r="D4" s="924"/>
      <c r="E4" s="924"/>
      <c r="F4" s="679"/>
      <c r="G4" s="353"/>
    </row>
    <row r="5" spans="1:10" ht="12.75" customHeight="1" x14ac:dyDescent="0.2">
      <c r="A5" s="476" t="s">
        <v>710</v>
      </c>
      <c r="B5" s="694" t="s">
        <v>366</v>
      </c>
      <c r="C5" s="724"/>
      <c r="D5" s="725"/>
      <c r="E5" s="333"/>
      <c r="F5" s="353"/>
      <c r="G5" s="353"/>
    </row>
    <row r="6" spans="1:10" x14ac:dyDescent="0.2">
      <c r="A6" s="476" t="s">
        <v>710</v>
      </c>
      <c r="B6" s="750" t="s">
        <v>367</v>
      </c>
      <c r="C6" s="751"/>
      <c r="D6" s="752"/>
      <c r="E6" s="335"/>
      <c r="F6" s="353"/>
      <c r="G6" s="353"/>
    </row>
    <row r="7" spans="1:10" x14ac:dyDescent="0.2">
      <c r="A7" s="476"/>
      <c r="B7" s="320"/>
      <c r="C7" s="320"/>
      <c r="D7" s="320"/>
      <c r="E7" s="405">
        <f>SUM(E5:E6)</f>
        <v>0</v>
      </c>
      <c r="F7" s="353"/>
      <c r="G7" s="353"/>
    </row>
    <row r="8" spans="1:10" x14ac:dyDescent="0.2">
      <c r="A8" s="476"/>
      <c r="B8" s="320"/>
      <c r="C8" s="43"/>
      <c r="D8" s="43"/>
      <c r="E8" s="320"/>
      <c r="F8" s="353"/>
      <c r="G8" s="353"/>
    </row>
    <row r="9" spans="1:10" x14ac:dyDescent="0.2">
      <c r="A9" s="476" t="s">
        <v>710</v>
      </c>
      <c r="B9" s="750" t="s">
        <v>368</v>
      </c>
      <c r="C9" s="751"/>
      <c r="D9" s="752"/>
      <c r="E9" s="335"/>
      <c r="F9" s="353"/>
      <c r="G9" s="353"/>
    </row>
    <row r="10" spans="1:10" x14ac:dyDescent="0.2">
      <c r="A10" s="476" t="s">
        <v>710</v>
      </c>
      <c r="B10" s="750" t="s">
        <v>855</v>
      </c>
      <c r="C10" s="751"/>
      <c r="D10" s="752"/>
      <c r="E10" s="335"/>
      <c r="F10" s="353"/>
      <c r="G10" s="353"/>
    </row>
    <row r="11" spans="1:10" x14ac:dyDescent="0.2">
      <c r="A11" s="476"/>
      <c r="B11" s="320"/>
      <c r="C11" s="320"/>
      <c r="D11" s="320"/>
      <c r="E11" s="405">
        <f>SUM(E9:E10)</f>
        <v>0</v>
      </c>
      <c r="F11" s="353"/>
      <c r="G11" s="353"/>
    </row>
    <row r="12" spans="1:10" x14ac:dyDescent="0.2">
      <c r="A12" s="476"/>
      <c r="B12" s="320"/>
      <c r="C12" s="31"/>
      <c r="D12" s="31"/>
      <c r="E12" s="320"/>
      <c r="F12" s="353"/>
      <c r="G12" s="353"/>
    </row>
    <row r="13" spans="1:10" x14ac:dyDescent="0.2">
      <c r="A13" s="476" t="s">
        <v>710</v>
      </c>
      <c r="B13" s="750" t="s">
        <v>845</v>
      </c>
      <c r="C13" s="751"/>
      <c r="D13" s="752"/>
      <c r="E13" s="335"/>
      <c r="F13" s="353"/>
      <c r="G13" s="353"/>
    </row>
    <row r="14" spans="1:10" x14ac:dyDescent="0.2">
      <c r="A14" s="476" t="s">
        <v>710</v>
      </c>
      <c r="B14" s="756" t="s">
        <v>846</v>
      </c>
      <c r="C14" s="751"/>
      <c r="D14" s="752"/>
      <c r="E14" s="335"/>
      <c r="F14" s="353"/>
      <c r="G14" s="353"/>
    </row>
    <row r="15" spans="1:10" x14ac:dyDescent="0.2">
      <c r="A15" s="476"/>
      <c r="B15" s="320"/>
      <c r="C15" s="31"/>
      <c r="D15" s="31"/>
      <c r="E15" s="405">
        <f>SUM(E13:E14)</f>
        <v>0</v>
      </c>
      <c r="F15" s="353"/>
      <c r="G15" s="353"/>
    </row>
    <row r="16" spans="1:10" x14ac:dyDescent="0.2">
      <c r="A16" s="476"/>
      <c r="B16" s="320"/>
      <c r="C16" s="31"/>
      <c r="D16" s="31"/>
      <c r="E16" s="320"/>
      <c r="F16" s="353"/>
      <c r="G16" s="353"/>
    </row>
    <row r="17" spans="1:7" ht="29.25" customHeight="1" x14ac:dyDescent="0.2">
      <c r="A17" s="476" t="s">
        <v>710</v>
      </c>
      <c r="B17" s="766" t="s">
        <v>847</v>
      </c>
      <c r="C17" s="751"/>
      <c r="D17" s="752"/>
      <c r="E17" s="335"/>
      <c r="F17" s="353"/>
      <c r="G17" s="353"/>
    </row>
    <row r="18" spans="1:7" x14ac:dyDescent="0.2">
      <c r="A18" s="476" t="s">
        <v>710</v>
      </c>
      <c r="B18" s="756" t="s">
        <v>848</v>
      </c>
      <c r="C18" s="751"/>
      <c r="D18" s="752"/>
      <c r="E18" s="335"/>
      <c r="F18" s="353"/>
      <c r="G18" s="353"/>
    </row>
    <row r="19" spans="1:7" x14ac:dyDescent="0.2">
      <c r="A19" s="476"/>
      <c r="B19" s="342"/>
      <c r="C19" s="320"/>
      <c r="D19" s="320"/>
      <c r="E19" s="386">
        <f>SUM(E17:E18)</f>
        <v>0</v>
      </c>
      <c r="F19" s="353"/>
      <c r="G19" s="353"/>
    </row>
    <row r="20" spans="1:7" x14ac:dyDescent="0.2">
      <c r="A20" s="476"/>
      <c r="B20" s="342"/>
      <c r="C20" s="320"/>
      <c r="D20" s="320"/>
      <c r="E20" s="405">
        <f>SUM(E19,E15)</f>
        <v>0</v>
      </c>
      <c r="F20" s="353"/>
      <c r="G20" s="353"/>
    </row>
    <row r="21" spans="1:7" x14ac:dyDescent="0.2">
      <c r="A21" s="477"/>
      <c r="B21" s="353"/>
      <c r="C21" s="353"/>
      <c r="D21" s="353"/>
      <c r="E21" s="353"/>
      <c r="F21" s="353"/>
      <c r="G21" s="353"/>
    </row>
    <row r="22" spans="1:7" x14ac:dyDescent="0.2">
      <c r="A22" s="476" t="s">
        <v>711</v>
      </c>
      <c r="B22" s="762" t="s">
        <v>849</v>
      </c>
      <c r="C22" s="924"/>
      <c r="D22" s="924"/>
      <c r="E22" s="924"/>
      <c r="F22" s="679"/>
      <c r="G22" s="353"/>
    </row>
    <row r="23" spans="1:7" x14ac:dyDescent="0.2">
      <c r="A23" s="476"/>
      <c r="B23" s="925"/>
      <c r="C23" s="804"/>
      <c r="D23" s="804"/>
      <c r="E23" s="35" t="s">
        <v>581</v>
      </c>
      <c r="F23" s="35" t="s">
        <v>582</v>
      </c>
      <c r="G23" s="353"/>
    </row>
    <row r="24" spans="1:7" x14ac:dyDescent="0.2">
      <c r="A24" s="476" t="s">
        <v>711</v>
      </c>
      <c r="B24" s="801" t="s">
        <v>452</v>
      </c>
      <c r="C24" s="801"/>
      <c r="D24" s="801"/>
      <c r="E24" s="35"/>
      <c r="F24" s="35"/>
      <c r="G24" s="353"/>
    </row>
    <row r="25" spans="1:7" x14ac:dyDescent="0.2">
      <c r="A25" s="476" t="s">
        <v>711</v>
      </c>
      <c r="B25" s="761" t="s">
        <v>62</v>
      </c>
      <c r="C25" s="761"/>
      <c r="D25" s="761"/>
      <c r="E25" s="42"/>
      <c r="F25" s="31"/>
      <c r="G25" s="353"/>
    </row>
    <row r="26" spans="1:7" x14ac:dyDescent="0.2">
      <c r="A26" s="476" t="s">
        <v>711</v>
      </c>
      <c r="B26" s="753" t="s">
        <v>746</v>
      </c>
      <c r="C26" s="754"/>
      <c r="D26" s="755"/>
      <c r="E26" s="349"/>
      <c r="F26" s="31"/>
      <c r="G26" s="353"/>
    </row>
    <row r="27" spans="1:7" x14ac:dyDescent="0.2">
      <c r="A27" s="476" t="s">
        <v>711</v>
      </c>
      <c r="B27" s="806" t="s">
        <v>521</v>
      </c>
      <c r="C27" s="806"/>
      <c r="D27" s="806"/>
      <c r="E27" s="349"/>
      <c r="F27" s="31"/>
      <c r="G27" s="353"/>
    </row>
    <row r="28" spans="1:7" x14ac:dyDescent="0.2">
      <c r="A28" s="476" t="s">
        <v>711</v>
      </c>
      <c r="B28" s="806" t="s">
        <v>522</v>
      </c>
      <c r="C28" s="806"/>
      <c r="D28" s="806"/>
      <c r="E28" s="349"/>
      <c r="F28" s="353"/>
      <c r="G28" s="353"/>
    </row>
    <row r="29" spans="1:7" x14ac:dyDescent="0.2">
      <c r="A29" s="476" t="s">
        <v>711</v>
      </c>
      <c r="B29" s="258" t="s">
        <v>747</v>
      </c>
      <c r="C29" s="342"/>
      <c r="D29" s="342"/>
      <c r="E29" s="34"/>
      <c r="F29" s="353"/>
      <c r="G29" s="353"/>
    </row>
    <row r="30" spans="1:7" ht="25.5" customHeight="1" x14ac:dyDescent="0.2">
      <c r="A30" s="476" t="s">
        <v>711</v>
      </c>
      <c r="B30" s="747" t="s">
        <v>748</v>
      </c>
      <c r="C30" s="718"/>
      <c r="D30" s="342"/>
      <c r="E30" s="34"/>
      <c r="F30" s="353"/>
      <c r="G30" s="353"/>
    </row>
    <row r="31" spans="1:7" ht="24.75" customHeight="1" x14ac:dyDescent="0.2">
      <c r="A31" s="476" t="s">
        <v>711</v>
      </c>
      <c r="B31" s="747" t="s">
        <v>749</v>
      </c>
      <c r="C31" s="718"/>
      <c r="D31" s="342"/>
      <c r="E31" s="34"/>
      <c r="F31" s="353"/>
      <c r="G31" s="353"/>
    </row>
    <row r="32" spans="1:7" ht="12.75" customHeight="1" x14ac:dyDescent="0.2">
      <c r="A32" s="477"/>
      <c r="B32" s="321"/>
      <c r="C32" s="321"/>
      <c r="D32" s="321"/>
      <c r="E32" s="353"/>
      <c r="F32" s="353"/>
      <c r="G32" s="353"/>
    </row>
    <row r="33" spans="1:7" ht="15.75" x14ac:dyDescent="0.25">
      <c r="A33" s="478"/>
      <c r="B33" s="24" t="s">
        <v>453</v>
      </c>
      <c r="C33" s="353"/>
      <c r="D33" s="353"/>
      <c r="E33" s="353"/>
      <c r="F33" s="353"/>
      <c r="G33" s="353"/>
    </row>
    <row r="34" spans="1:7" ht="29.25" customHeight="1" x14ac:dyDescent="0.2">
      <c r="A34" s="476" t="s">
        <v>709</v>
      </c>
      <c r="B34" s="3" t="s">
        <v>797</v>
      </c>
      <c r="C34" s="353"/>
      <c r="D34" s="353"/>
      <c r="E34" s="353"/>
      <c r="F34" s="353"/>
      <c r="G34" s="353"/>
    </row>
    <row r="35" spans="1:7" x14ac:dyDescent="0.2">
      <c r="A35" s="476" t="s">
        <v>709</v>
      </c>
      <c r="B35" s="692" t="s">
        <v>454</v>
      </c>
      <c r="C35" s="692"/>
      <c r="D35" s="35"/>
      <c r="E35" s="353"/>
      <c r="F35" s="31"/>
      <c r="G35" s="353"/>
    </row>
    <row r="36" spans="1:7" x14ac:dyDescent="0.2">
      <c r="A36" s="476" t="s">
        <v>709</v>
      </c>
      <c r="B36" s="863" t="s">
        <v>523</v>
      </c>
      <c r="C36" s="692"/>
      <c r="D36" s="35"/>
      <c r="E36" s="353"/>
      <c r="F36" s="31"/>
      <c r="G36" s="353"/>
    </row>
    <row r="37" spans="1:7" ht="12.75" customHeight="1" x14ac:dyDescent="0.2">
      <c r="A37" s="476" t="s">
        <v>709</v>
      </c>
      <c r="B37" s="692" t="s">
        <v>524</v>
      </c>
      <c r="C37" s="692"/>
      <c r="D37" s="35"/>
      <c r="E37" s="353"/>
      <c r="F37" s="31"/>
      <c r="G37" s="353"/>
    </row>
    <row r="38" spans="1:7" x14ac:dyDescent="0.2">
      <c r="A38" s="477"/>
      <c r="B38" s="353"/>
      <c r="C38" s="353"/>
      <c r="D38" s="353"/>
      <c r="E38" s="353"/>
      <c r="F38" s="353"/>
      <c r="G38" s="353"/>
    </row>
    <row r="39" spans="1:7" ht="54.75" customHeight="1" x14ac:dyDescent="0.2">
      <c r="A39" s="476" t="s">
        <v>712</v>
      </c>
      <c r="B39" s="759" t="s">
        <v>1013</v>
      </c>
      <c r="C39" s="759"/>
      <c r="D39" s="759"/>
      <c r="E39" s="759"/>
      <c r="F39" s="679"/>
      <c r="G39" s="353"/>
    </row>
    <row r="40" spans="1:7" x14ac:dyDescent="0.2">
      <c r="A40" s="476" t="s">
        <v>712</v>
      </c>
      <c r="B40" s="692" t="s">
        <v>525</v>
      </c>
      <c r="C40" s="692"/>
      <c r="D40" s="35"/>
      <c r="E40" s="353"/>
      <c r="F40" s="31"/>
      <c r="G40" s="353"/>
    </row>
    <row r="41" spans="1:7" x14ac:dyDescent="0.2">
      <c r="A41" s="476" t="s">
        <v>712</v>
      </c>
      <c r="B41" s="863" t="s">
        <v>526</v>
      </c>
      <c r="C41" s="692"/>
      <c r="D41" s="35"/>
      <c r="E41" s="353"/>
      <c r="F41" s="31"/>
      <c r="G41" s="353"/>
    </row>
    <row r="42" spans="1:7" x14ac:dyDescent="0.2">
      <c r="A42" s="476" t="s">
        <v>712</v>
      </c>
      <c r="B42" s="692" t="s">
        <v>527</v>
      </c>
      <c r="C42" s="692"/>
      <c r="D42" s="35"/>
      <c r="E42" s="353"/>
      <c r="F42" s="31"/>
      <c r="G42" s="353"/>
    </row>
    <row r="43" spans="1:7" x14ac:dyDescent="0.2">
      <c r="A43" s="477"/>
      <c r="B43" s="353"/>
      <c r="C43" s="353"/>
      <c r="D43" s="353"/>
      <c r="E43" s="353"/>
      <c r="F43" s="353"/>
      <c r="G43" s="353"/>
    </row>
    <row r="44" spans="1:7" x14ac:dyDescent="0.2">
      <c r="A44" s="476" t="s">
        <v>713</v>
      </c>
      <c r="B44" s="762" t="s">
        <v>677</v>
      </c>
      <c r="C44" s="926"/>
      <c r="D44" s="926"/>
      <c r="E44" s="926"/>
      <c r="F44" s="679"/>
      <c r="G44" s="353"/>
    </row>
    <row r="45" spans="1:7" ht="24" x14ac:dyDescent="0.2">
      <c r="A45" s="476" t="s">
        <v>713</v>
      </c>
      <c r="B45" s="350"/>
      <c r="C45" s="32" t="s">
        <v>1014</v>
      </c>
      <c r="D45" s="33" t="s">
        <v>1015</v>
      </c>
      <c r="E45" s="46"/>
      <c r="F45" s="34"/>
      <c r="G45" s="353"/>
    </row>
    <row r="46" spans="1:7" x14ac:dyDescent="0.2">
      <c r="A46" s="476" t="s">
        <v>713</v>
      </c>
      <c r="B46" s="45" t="s">
        <v>1016</v>
      </c>
      <c r="C46" s="35"/>
      <c r="D46" s="36"/>
      <c r="E46" s="353"/>
      <c r="F46" s="34"/>
      <c r="G46" s="353"/>
    </row>
    <row r="47" spans="1:7" x14ac:dyDescent="0.2">
      <c r="A47" s="476" t="s">
        <v>713</v>
      </c>
      <c r="B47" s="45" t="s">
        <v>1017</v>
      </c>
      <c r="C47" s="35"/>
      <c r="D47" s="36"/>
      <c r="E47" s="353"/>
      <c r="F47" s="34"/>
      <c r="G47" s="353"/>
    </row>
    <row r="48" spans="1:7" x14ac:dyDescent="0.2">
      <c r="A48" s="476" t="s">
        <v>713</v>
      </c>
      <c r="B48" s="45" t="s">
        <v>1018</v>
      </c>
      <c r="C48" s="35"/>
      <c r="D48" s="36"/>
      <c r="E48" s="353"/>
      <c r="F48" s="34"/>
      <c r="G48" s="353"/>
    </row>
    <row r="49" spans="1:7" x14ac:dyDescent="0.2">
      <c r="A49" s="476" t="s">
        <v>713</v>
      </c>
      <c r="B49" s="45" t="s">
        <v>1019</v>
      </c>
      <c r="C49" s="35"/>
      <c r="D49" s="36"/>
      <c r="E49" s="353"/>
      <c r="F49" s="34"/>
      <c r="G49" s="353"/>
    </row>
    <row r="50" spans="1:7" ht="25.5" x14ac:dyDescent="0.2">
      <c r="A50" s="476" t="s">
        <v>713</v>
      </c>
      <c r="B50" s="47" t="s">
        <v>798</v>
      </c>
      <c r="C50" s="35"/>
      <c r="D50" s="36"/>
      <c r="E50" s="353"/>
      <c r="F50" s="34"/>
      <c r="G50" s="353"/>
    </row>
    <row r="51" spans="1:7" x14ac:dyDescent="0.2">
      <c r="A51" s="476" t="s">
        <v>713</v>
      </c>
      <c r="B51" s="45" t="s">
        <v>1020</v>
      </c>
      <c r="C51" s="35"/>
      <c r="D51" s="36"/>
      <c r="E51" s="353"/>
      <c r="F51" s="34"/>
      <c r="G51" s="353"/>
    </row>
    <row r="52" spans="1:7" x14ac:dyDescent="0.2">
      <c r="A52" s="476" t="s">
        <v>713</v>
      </c>
      <c r="B52" s="45" t="s">
        <v>1021</v>
      </c>
      <c r="C52" s="35"/>
      <c r="D52" s="36"/>
      <c r="E52" s="353"/>
      <c r="F52" s="34"/>
      <c r="G52" s="353"/>
    </row>
    <row r="53" spans="1:7" x14ac:dyDescent="0.2">
      <c r="A53" s="476" t="s">
        <v>713</v>
      </c>
      <c r="B53" s="45" t="s">
        <v>1022</v>
      </c>
      <c r="C53" s="35"/>
      <c r="D53" s="36"/>
      <c r="E53" s="353"/>
      <c r="F53" s="34"/>
      <c r="G53" s="353"/>
    </row>
    <row r="54" spans="1:7" ht="13.5" thickBot="1" x14ac:dyDescent="0.25">
      <c r="A54" s="476" t="s">
        <v>713</v>
      </c>
      <c r="B54" s="275" t="s">
        <v>1023</v>
      </c>
      <c r="C54" s="35"/>
      <c r="D54" s="36"/>
      <c r="E54" s="353"/>
      <c r="F54" s="34"/>
      <c r="G54" s="353"/>
    </row>
    <row r="55" spans="1:7" ht="38.25" customHeight="1" thickBot="1" x14ac:dyDescent="0.25">
      <c r="A55" s="476" t="s">
        <v>713</v>
      </c>
      <c r="B55" s="285" t="s">
        <v>430</v>
      </c>
      <c r="C55" s="36"/>
      <c r="D55" s="36"/>
      <c r="E55" s="353"/>
      <c r="F55" s="34"/>
      <c r="G55" s="353"/>
    </row>
    <row r="56" spans="1:7" ht="13.5" thickBot="1" x14ac:dyDescent="0.25">
      <c r="A56" s="476" t="s">
        <v>713</v>
      </c>
      <c r="B56" s="285" t="s">
        <v>431</v>
      </c>
      <c r="C56" s="36"/>
      <c r="D56" s="36"/>
      <c r="E56" s="353"/>
      <c r="F56" s="34"/>
      <c r="G56" s="353"/>
    </row>
    <row r="57" spans="1:7" ht="12.75" customHeight="1" x14ac:dyDescent="0.2">
      <c r="A57" s="476" t="s">
        <v>713</v>
      </c>
      <c r="B57" s="276" t="s">
        <v>678</v>
      </c>
      <c r="C57" s="35"/>
      <c r="D57" s="36"/>
      <c r="E57" s="353"/>
      <c r="F57" s="34"/>
      <c r="G57" s="353"/>
    </row>
    <row r="58" spans="1:7" ht="12.75" customHeight="1" x14ac:dyDescent="0.2">
      <c r="A58" s="477"/>
      <c r="B58" s="353"/>
      <c r="C58" s="353"/>
      <c r="D58" s="353"/>
      <c r="E58" s="353"/>
      <c r="F58" s="353"/>
      <c r="G58" s="353"/>
    </row>
    <row r="59" spans="1:7" ht="12.75" customHeight="1" x14ac:dyDescent="0.2">
      <c r="A59" s="477"/>
      <c r="B59" s="37" t="s">
        <v>1024</v>
      </c>
      <c r="C59" s="353"/>
      <c r="D59" s="353"/>
      <c r="E59" s="353"/>
      <c r="F59" s="353"/>
      <c r="G59" s="353"/>
    </row>
    <row r="60" spans="1:7" x14ac:dyDescent="0.2">
      <c r="A60" s="476" t="s">
        <v>714</v>
      </c>
      <c r="B60" s="763" t="s">
        <v>706</v>
      </c>
      <c r="C60" s="928"/>
      <c r="D60" s="928"/>
      <c r="E60" s="928"/>
      <c r="F60" s="679"/>
      <c r="G60" s="353"/>
    </row>
    <row r="61" spans="1:7" x14ac:dyDescent="0.2">
      <c r="A61" s="476" t="s">
        <v>714</v>
      </c>
      <c r="B61" s="927" t="s">
        <v>707</v>
      </c>
      <c r="C61" s="801"/>
      <c r="D61" s="801"/>
      <c r="E61" s="354"/>
      <c r="F61" s="31"/>
      <c r="G61" s="353"/>
    </row>
    <row r="62" spans="1:7" x14ac:dyDescent="0.2">
      <c r="A62" s="476" t="s">
        <v>714</v>
      </c>
      <c r="B62" s="794" t="s">
        <v>558</v>
      </c>
      <c r="C62" s="692"/>
      <c r="D62" s="692"/>
      <c r="E62" s="130"/>
      <c r="F62" s="31"/>
      <c r="G62" s="353"/>
    </row>
    <row r="63" spans="1:7" ht="28.5" customHeight="1" x14ac:dyDescent="0.2">
      <c r="A63" s="476" t="s">
        <v>714</v>
      </c>
      <c r="B63" s="794" t="s">
        <v>560</v>
      </c>
      <c r="C63" s="794"/>
      <c r="D63" s="794"/>
      <c r="E63" s="354"/>
      <c r="F63" s="31"/>
      <c r="G63" s="353"/>
    </row>
    <row r="64" spans="1:7" x14ac:dyDescent="0.2">
      <c r="A64" s="476" t="s">
        <v>714</v>
      </c>
      <c r="B64" s="794" t="s">
        <v>559</v>
      </c>
      <c r="C64" s="794"/>
      <c r="D64" s="794"/>
      <c r="E64" s="354"/>
      <c r="F64" s="31"/>
      <c r="G64" s="353"/>
    </row>
    <row r="65" spans="1:7" x14ac:dyDescent="0.2">
      <c r="A65" s="476" t="s">
        <v>714</v>
      </c>
      <c r="B65" s="929" t="s">
        <v>708</v>
      </c>
      <c r="C65" s="930"/>
      <c r="D65" s="930"/>
      <c r="E65" s="216"/>
      <c r="F65" s="31"/>
      <c r="G65" s="353"/>
    </row>
    <row r="66" spans="1:7" x14ac:dyDescent="0.2">
      <c r="A66" s="477"/>
      <c r="B66" s="760"/>
      <c r="C66" s="761"/>
      <c r="D66" s="761"/>
      <c r="E66" s="44"/>
      <c r="F66" s="353"/>
      <c r="G66" s="353"/>
    </row>
    <row r="67" spans="1:7" x14ac:dyDescent="0.2">
      <c r="A67" s="477"/>
      <c r="B67" s="321"/>
      <c r="C67" s="321"/>
      <c r="D67" s="321"/>
      <c r="E67" s="353"/>
      <c r="F67" s="353"/>
      <c r="G67" s="353"/>
    </row>
    <row r="68" spans="1:7" x14ac:dyDescent="0.2">
      <c r="A68" s="476" t="s">
        <v>715</v>
      </c>
      <c r="B68" s="736" t="s">
        <v>1025</v>
      </c>
      <c r="C68" s="736"/>
      <c r="D68" s="736"/>
      <c r="E68" s="736"/>
      <c r="F68" s="931"/>
      <c r="G68" s="353"/>
    </row>
    <row r="69" spans="1:7" ht="25.5" x14ac:dyDescent="0.2">
      <c r="A69" s="476" t="s">
        <v>715</v>
      </c>
      <c r="B69" s="328"/>
      <c r="C69" s="354" t="s">
        <v>1026</v>
      </c>
      <c r="D69" s="354" t="s">
        <v>1027</v>
      </c>
      <c r="E69" s="354" t="s">
        <v>1028</v>
      </c>
      <c r="F69" s="354" t="s">
        <v>1029</v>
      </c>
      <c r="G69" s="353"/>
    </row>
    <row r="70" spans="1:7" ht="15" x14ac:dyDescent="0.2">
      <c r="A70" s="476" t="s">
        <v>715</v>
      </c>
      <c r="B70" s="73" t="s">
        <v>1030</v>
      </c>
      <c r="C70" s="74"/>
      <c r="D70" s="74"/>
      <c r="E70" s="74"/>
      <c r="F70" s="75"/>
      <c r="G70" s="353"/>
    </row>
    <row r="71" spans="1:7" ht="25.5" x14ac:dyDescent="0.2">
      <c r="A71" s="476" t="s">
        <v>715</v>
      </c>
      <c r="B71" s="259" t="s">
        <v>750</v>
      </c>
      <c r="C71" s="35"/>
      <c r="D71" s="35"/>
      <c r="E71" s="35"/>
      <c r="F71" s="35"/>
      <c r="G71" s="353"/>
    </row>
    <row r="72" spans="1:7" x14ac:dyDescent="0.2">
      <c r="A72" s="476" t="s">
        <v>715</v>
      </c>
      <c r="B72" s="38" t="s">
        <v>1031</v>
      </c>
      <c r="C72" s="35"/>
      <c r="D72" s="35"/>
      <c r="E72" s="35"/>
      <c r="F72" s="35"/>
      <c r="G72" s="353"/>
    </row>
    <row r="73" spans="1:7" x14ac:dyDescent="0.2">
      <c r="A73" s="476" t="s">
        <v>715</v>
      </c>
      <c r="B73" s="260" t="s">
        <v>751</v>
      </c>
      <c r="C73" s="35"/>
      <c r="D73" s="35"/>
      <c r="E73" s="35"/>
      <c r="F73" s="35"/>
      <c r="G73" s="353"/>
    </row>
    <row r="74" spans="1:7" x14ac:dyDescent="0.2">
      <c r="A74" s="476" t="s">
        <v>715</v>
      </c>
      <c r="B74" s="38" t="s">
        <v>1033</v>
      </c>
      <c r="C74" s="35"/>
      <c r="D74" s="35"/>
      <c r="E74" s="35"/>
      <c r="F74" s="35"/>
      <c r="G74" s="353"/>
    </row>
    <row r="75" spans="1:7" x14ac:dyDescent="0.2">
      <c r="A75" s="476" t="s">
        <v>715</v>
      </c>
      <c r="B75" s="261" t="s">
        <v>752</v>
      </c>
      <c r="C75" s="35"/>
      <c r="D75" s="35"/>
      <c r="E75" s="35"/>
      <c r="F75" s="35"/>
      <c r="G75" s="353"/>
    </row>
    <row r="76" spans="1:7" x14ac:dyDescent="0.2">
      <c r="A76" s="476" t="s">
        <v>715</v>
      </c>
      <c r="B76" s="38" t="s">
        <v>1032</v>
      </c>
      <c r="C76" s="35"/>
      <c r="D76" s="35"/>
      <c r="E76" s="35"/>
      <c r="F76" s="35"/>
      <c r="G76" s="353"/>
    </row>
    <row r="77" spans="1:7" ht="15" x14ac:dyDescent="0.2">
      <c r="A77" s="476" t="s">
        <v>715</v>
      </c>
      <c r="B77" s="73" t="s">
        <v>1034</v>
      </c>
      <c r="C77" s="74"/>
      <c r="D77" s="74"/>
      <c r="E77" s="74"/>
      <c r="F77" s="75"/>
      <c r="G77" s="353"/>
    </row>
    <row r="78" spans="1:7" x14ac:dyDescent="0.2">
      <c r="A78" s="476" t="s">
        <v>715</v>
      </c>
      <c r="B78" s="38" t="s">
        <v>1035</v>
      </c>
      <c r="C78" s="35"/>
      <c r="D78" s="35"/>
      <c r="E78" s="35"/>
      <c r="F78" s="35"/>
      <c r="G78" s="353"/>
    </row>
    <row r="79" spans="1:7" x14ac:dyDescent="0.2">
      <c r="A79" s="476" t="s">
        <v>715</v>
      </c>
      <c r="B79" s="38" t="s">
        <v>1036</v>
      </c>
      <c r="C79" s="35"/>
      <c r="D79" s="35"/>
      <c r="E79" s="35"/>
      <c r="F79" s="35"/>
      <c r="G79" s="353"/>
    </row>
    <row r="80" spans="1:7" x14ac:dyDescent="0.2">
      <c r="A80" s="476" t="s">
        <v>715</v>
      </c>
      <c r="B80" s="38" t="s">
        <v>1037</v>
      </c>
      <c r="C80" s="35"/>
      <c r="D80" s="35"/>
      <c r="E80" s="35"/>
      <c r="F80" s="35"/>
      <c r="G80" s="353"/>
    </row>
    <row r="81" spans="1:8" x14ac:dyDescent="0.2">
      <c r="A81" s="476" t="s">
        <v>715</v>
      </c>
      <c r="B81" s="38" t="s">
        <v>1038</v>
      </c>
      <c r="C81" s="35"/>
      <c r="D81" s="35"/>
      <c r="E81" s="35"/>
      <c r="F81" s="35"/>
      <c r="G81" s="353"/>
    </row>
    <row r="82" spans="1:8" x14ac:dyDescent="0.2">
      <c r="A82" s="476" t="s">
        <v>715</v>
      </c>
      <c r="B82" s="261" t="s">
        <v>753</v>
      </c>
      <c r="C82" s="35"/>
      <c r="D82" s="35"/>
      <c r="E82" s="35"/>
      <c r="F82" s="35"/>
      <c r="G82" s="353"/>
    </row>
    <row r="83" spans="1:8" x14ac:dyDescent="0.2">
      <c r="A83" s="476" t="s">
        <v>715</v>
      </c>
      <c r="B83" s="38" t="s">
        <v>1039</v>
      </c>
      <c r="C83" s="35"/>
      <c r="D83" s="35"/>
      <c r="E83" s="35"/>
      <c r="F83" s="35"/>
      <c r="G83" s="353"/>
    </row>
    <row r="84" spans="1:8" x14ac:dyDescent="0.2">
      <c r="A84" s="476" t="s">
        <v>715</v>
      </c>
      <c r="B84" s="38" t="s">
        <v>1040</v>
      </c>
      <c r="C84" s="35"/>
      <c r="D84" s="35"/>
      <c r="E84" s="35"/>
      <c r="F84" s="35"/>
      <c r="G84" s="353"/>
    </row>
    <row r="85" spans="1:8" x14ac:dyDescent="0.2">
      <c r="A85" s="476" t="s">
        <v>715</v>
      </c>
      <c r="B85" s="38" t="s">
        <v>1041</v>
      </c>
      <c r="C85" s="35"/>
      <c r="D85" s="35"/>
      <c r="E85" s="35"/>
      <c r="F85" s="35"/>
      <c r="G85" s="353"/>
    </row>
    <row r="86" spans="1:8" ht="25.5" x14ac:dyDescent="0.2">
      <c r="A86" s="476" t="s">
        <v>715</v>
      </c>
      <c r="B86" s="48" t="s">
        <v>1042</v>
      </c>
      <c r="C86" s="35"/>
      <c r="D86" s="35"/>
      <c r="E86" s="35"/>
      <c r="F86" s="35"/>
      <c r="G86" s="353"/>
    </row>
    <row r="87" spans="1:8" x14ac:dyDescent="0.2">
      <c r="A87" s="476" t="s">
        <v>715</v>
      </c>
      <c r="B87" s="261" t="s">
        <v>754</v>
      </c>
      <c r="C87" s="35"/>
      <c r="D87" s="35"/>
      <c r="E87" s="35"/>
      <c r="F87" s="35"/>
      <c r="G87" s="353"/>
    </row>
    <row r="88" spans="1:8" x14ac:dyDescent="0.2">
      <c r="A88" s="476" t="s">
        <v>715</v>
      </c>
      <c r="B88" s="38" t="s">
        <v>1044</v>
      </c>
      <c r="C88" s="35"/>
      <c r="D88" s="35"/>
      <c r="E88" s="35"/>
      <c r="F88" s="35"/>
      <c r="G88" s="353"/>
      <c r="H88" s="51"/>
    </row>
    <row r="89" spans="1:8" x14ac:dyDescent="0.2">
      <c r="A89" s="476" t="s">
        <v>715</v>
      </c>
      <c r="B89" s="38" t="s">
        <v>1045</v>
      </c>
      <c r="C89" s="35"/>
      <c r="D89" s="35"/>
      <c r="E89" s="35"/>
      <c r="F89" s="35"/>
      <c r="G89" s="353"/>
      <c r="H89" s="51"/>
    </row>
    <row r="90" spans="1:8" ht="39.75" customHeight="1" x14ac:dyDescent="0.2">
      <c r="A90" s="476" t="s">
        <v>715</v>
      </c>
      <c r="B90" s="262" t="s">
        <v>755</v>
      </c>
      <c r="C90" s="109"/>
      <c r="D90" s="109"/>
      <c r="E90" s="109"/>
      <c r="F90" s="109"/>
      <c r="G90" s="353"/>
      <c r="H90" s="50"/>
    </row>
    <row r="91" spans="1:8" ht="26.25" customHeight="1" x14ac:dyDescent="0.2">
      <c r="A91" s="477"/>
      <c r="B91" s="353"/>
      <c r="C91" s="353"/>
      <c r="D91" s="353"/>
      <c r="E91" s="353"/>
      <c r="F91" s="353"/>
      <c r="G91" s="353"/>
      <c r="H91" s="52"/>
    </row>
    <row r="92" spans="1:8" ht="12.75" customHeight="1" x14ac:dyDescent="0.25">
      <c r="A92" s="477"/>
      <c r="B92" s="24" t="s">
        <v>1046</v>
      </c>
      <c r="C92" s="353"/>
      <c r="D92" s="353"/>
      <c r="E92" s="353"/>
      <c r="F92" s="353"/>
      <c r="G92" s="353"/>
      <c r="H92" s="52"/>
    </row>
    <row r="93" spans="1:8" ht="24" customHeight="1" x14ac:dyDescent="0.2">
      <c r="A93" s="476" t="s">
        <v>716</v>
      </c>
      <c r="B93" s="54" t="s">
        <v>732</v>
      </c>
      <c r="C93" s="50"/>
      <c r="D93" s="50"/>
      <c r="E93" s="50"/>
      <c r="F93" s="50"/>
      <c r="G93" s="50"/>
      <c r="H93" s="52"/>
    </row>
    <row r="94" spans="1:8" ht="12.75" customHeight="1" x14ac:dyDescent="0.2">
      <c r="A94" s="476"/>
      <c r="B94" s="925"/>
      <c r="C94" s="804"/>
      <c r="D94" s="804"/>
      <c r="E94" s="35" t="s">
        <v>581</v>
      </c>
      <c r="F94" s="35" t="s">
        <v>582</v>
      </c>
      <c r="G94" s="50"/>
      <c r="H94" s="52"/>
    </row>
    <row r="95" spans="1:8" ht="12.75" customHeight="1" x14ac:dyDescent="0.2">
      <c r="A95" s="476" t="s">
        <v>733</v>
      </c>
      <c r="B95" s="726" t="s">
        <v>488</v>
      </c>
      <c r="C95" s="695"/>
      <c r="D95" s="696"/>
      <c r="E95" s="64"/>
      <c r="F95" s="65"/>
      <c r="G95" s="50"/>
      <c r="H95" s="52"/>
    </row>
    <row r="96" spans="1:8" s="372" customFormat="1" ht="12.75" customHeight="1" x14ac:dyDescent="0.2">
      <c r="A96" s="381" t="s">
        <v>733</v>
      </c>
      <c r="B96" s="949" t="s">
        <v>1134</v>
      </c>
      <c r="C96" s="950"/>
      <c r="D96" s="950"/>
      <c r="E96" s="950"/>
      <c r="F96" s="951"/>
      <c r="G96" s="479"/>
      <c r="H96" s="479"/>
    </row>
    <row r="97" spans="1:8" s="372" customFormat="1" x14ac:dyDescent="0.2">
      <c r="A97" s="381" t="s">
        <v>733</v>
      </c>
      <c r="B97" s="480"/>
      <c r="C97" s="952" t="s">
        <v>990</v>
      </c>
      <c r="D97" s="953"/>
      <c r="E97" s="953"/>
      <c r="F97" s="954"/>
      <c r="G97" s="955"/>
      <c r="H97" s="479"/>
    </row>
    <row r="98" spans="1:8" s="372" customFormat="1" ht="25.5" x14ac:dyDescent="0.2">
      <c r="A98" s="381" t="s">
        <v>733</v>
      </c>
      <c r="B98" s="481"/>
      <c r="C98" s="482" t="s">
        <v>525</v>
      </c>
      <c r="D98" s="482" t="s">
        <v>526</v>
      </c>
      <c r="E98" s="482" t="s">
        <v>1006</v>
      </c>
      <c r="F98" s="483" t="s">
        <v>1007</v>
      </c>
      <c r="G98" s="484" t="s">
        <v>991</v>
      </c>
      <c r="H98" s="479"/>
    </row>
    <row r="99" spans="1:8" s="372" customFormat="1" ht="12.75" customHeight="1" x14ac:dyDescent="0.2">
      <c r="A99" s="381" t="s">
        <v>733</v>
      </c>
      <c r="B99" s="409" t="s">
        <v>821</v>
      </c>
      <c r="C99" s="485"/>
      <c r="D99" s="485"/>
      <c r="E99" s="485"/>
      <c r="F99" s="485"/>
      <c r="G99" s="486"/>
      <c r="H99" s="479"/>
    </row>
    <row r="100" spans="1:8" s="372" customFormat="1" ht="39" customHeight="1" x14ac:dyDescent="0.2">
      <c r="A100" s="381" t="s">
        <v>733</v>
      </c>
      <c r="B100" s="409" t="s">
        <v>812</v>
      </c>
      <c r="C100" s="485"/>
      <c r="D100" s="485"/>
      <c r="E100" s="485"/>
      <c r="F100" s="485"/>
      <c r="G100" s="486"/>
      <c r="H100" s="479"/>
    </row>
    <row r="101" spans="1:8" s="487" customFormat="1" ht="18.75" customHeight="1" x14ac:dyDescent="0.2">
      <c r="A101" s="381" t="s">
        <v>733</v>
      </c>
      <c r="B101" s="409" t="s">
        <v>822</v>
      </c>
      <c r="C101" s="485"/>
      <c r="D101" s="485"/>
      <c r="E101" s="485"/>
      <c r="F101" s="485"/>
      <c r="G101" s="486"/>
      <c r="H101" s="479"/>
    </row>
    <row r="102" spans="1:8" s="487" customFormat="1" ht="12.75" customHeight="1" x14ac:dyDescent="0.2">
      <c r="A102" s="381" t="s">
        <v>733</v>
      </c>
      <c r="B102" s="488" t="s">
        <v>823</v>
      </c>
      <c r="C102" s="485"/>
      <c r="D102" s="485"/>
      <c r="E102" s="485"/>
      <c r="F102" s="485"/>
      <c r="G102" s="486"/>
      <c r="H102" s="479"/>
    </row>
    <row r="103" spans="1:8" s="487" customFormat="1" ht="12.75" customHeight="1" x14ac:dyDescent="0.2">
      <c r="A103" s="381" t="s">
        <v>733</v>
      </c>
      <c r="B103" s="485" t="s">
        <v>813</v>
      </c>
      <c r="C103" s="485"/>
      <c r="D103" s="485"/>
      <c r="E103" s="485"/>
      <c r="F103" s="485"/>
      <c r="G103" s="486"/>
      <c r="H103" s="479"/>
    </row>
    <row r="104" spans="1:8" s="487" customFormat="1" ht="12.75" customHeight="1" x14ac:dyDescent="0.2">
      <c r="A104" s="381"/>
      <c r="B104" s="489"/>
      <c r="C104" s="489"/>
      <c r="D104" s="489"/>
      <c r="E104" s="489"/>
      <c r="F104" s="489"/>
      <c r="G104" s="490"/>
      <c r="H104" s="479"/>
    </row>
    <row r="105" spans="1:8" s="487" customFormat="1" ht="12.75" customHeight="1" x14ac:dyDescent="0.2">
      <c r="A105" s="491" t="s">
        <v>580</v>
      </c>
      <c r="B105" s="956" t="s">
        <v>1135</v>
      </c>
      <c r="C105" s="956"/>
      <c r="D105" s="956"/>
      <c r="E105" s="956"/>
      <c r="F105" s="956"/>
      <c r="G105" s="956"/>
      <c r="H105" s="479"/>
    </row>
    <row r="106" spans="1:8" s="487" customFormat="1" ht="12.75" customHeight="1" x14ac:dyDescent="0.2">
      <c r="A106" s="491" t="s">
        <v>580</v>
      </c>
      <c r="B106" s="957" t="s">
        <v>814</v>
      </c>
      <c r="C106" s="957"/>
      <c r="D106" s="957"/>
      <c r="E106" s="492"/>
      <c r="F106" s="493"/>
      <c r="G106" s="490"/>
      <c r="H106" s="479"/>
    </row>
    <row r="107" spans="1:8" s="487" customFormat="1" ht="13.5" customHeight="1" x14ac:dyDescent="0.2">
      <c r="A107" s="491" t="s">
        <v>580</v>
      </c>
      <c r="B107" s="957" t="s">
        <v>824</v>
      </c>
      <c r="C107" s="957"/>
      <c r="D107" s="957"/>
      <c r="E107" s="492"/>
      <c r="F107" s="493"/>
      <c r="G107" s="490"/>
      <c r="H107" s="479"/>
    </row>
    <row r="108" spans="1:8" s="487" customFormat="1" ht="12.75" customHeight="1" x14ac:dyDescent="0.2">
      <c r="A108" s="491" t="s">
        <v>580</v>
      </c>
      <c r="B108" s="957" t="s">
        <v>815</v>
      </c>
      <c r="C108" s="957"/>
      <c r="D108" s="957"/>
      <c r="E108" s="492"/>
      <c r="F108" s="493"/>
      <c r="G108" s="490"/>
      <c r="H108" s="479"/>
    </row>
    <row r="109" spans="1:8" s="487" customFormat="1" ht="15.75" customHeight="1" x14ac:dyDescent="0.2">
      <c r="A109" s="494"/>
      <c r="B109" s="493"/>
      <c r="C109" s="493"/>
      <c r="D109" s="493"/>
      <c r="E109" s="493"/>
      <c r="F109" s="493"/>
      <c r="G109" s="490"/>
      <c r="H109" s="479"/>
    </row>
    <row r="110" spans="1:8" s="487" customFormat="1" ht="12.75" customHeight="1" thickBot="1" x14ac:dyDescent="0.25">
      <c r="A110" s="491" t="s">
        <v>544</v>
      </c>
      <c r="B110" s="957" t="s">
        <v>825</v>
      </c>
      <c r="C110" s="957"/>
      <c r="D110" s="957"/>
      <c r="E110" s="957"/>
      <c r="F110" s="957"/>
      <c r="G110" s="957"/>
      <c r="H110" s="479"/>
    </row>
    <row r="111" spans="1:8" s="487" customFormat="1" ht="28.5" customHeight="1" x14ac:dyDescent="0.2">
      <c r="A111" s="491" t="s">
        <v>544</v>
      </c>
      <c r="B111" s="495"/>
      <c r="C111" s="495"/>
      <c r="D111" s="495"/>
      <c r="E111" s="496" t="s">
        <v>129</v>
      </c>
      <c r="F111" s="497" t="s">
        <v>130</v>
      </c>
      <c r="G111" s="495"/>
      <c r="H111" s="479"/>
    </row>
    <row r="112" spans="1:8" s="487" customFormat="1" ht="15" customHeight="1" x14ac:dyDescent="0.2">
      <c r="A112" s="491" t="s">
        <v>544</v>
      </c>
      <c r="B112" s="495" t="s">
        <v>826</v>
      </c>
      <c r="C112" s="495"/>
      <c r="D112" s="495"/>
      <c r="E112" s="498"/>
      <c r="F112" s="499"/>
      <c r="G112" s="490"/>
      <c r="H112" s="479"/>
    </row>
    <row r="113" spans="1:8" s="487" customFormat="1" ht="12.75" customHeight="1" x14ac:dyDescent="0.2">
      <c r="A113" s="491" t="s">
        <v>544</v>
      </c>
      <c r="B113" s="495" t="s">
        <v>827</v>
      </c>
      <c r="C113" s="495"/>
      <c r="D113" s="495"/>
      <c r="E113" s="498"/>
      <c r="F113" s="499"/>
      <c r="G113" s="490"/>
      <c r="H113" s="479"/>
    </row>
    <row r="114" spans="1:8" s="487" customFormat="1" ht="12.75" customHeight="1" x14ac:dyDescent="0.2">
      <c r="A114" s="491" t="s">
        <v>544</v>
      </c>
      <c r="B114" s="500" t="s">
        <v>828</v>
      </c>
      <c r="C114" s="500"/>
      <c r="D114" s="500"/>
      <c r="E114" s="498"/>
      <c r="F114" s="499"/>
      <c r="G114" s="490"/>
      <c r="H114" s="479"/>
    </row>
    <row r="115" spans="1:8" s="372" customFormat="1" ht="25.5" x14ac:dyDescent="0.2">
      <c r="A115" s="491" t="s">
        <v>544</v>
      </c>
      <c r="B115" s="501" t="s">
        <v>829</v>
      </c>
      <c r="C115" s="500"/>
      <c r="D115" s="500"/>
      <c r="E115" s="498"/>
      <c r="F115" s="499"/>
      <c r="G115" s="490"/>
      <c r="H115" s="479"/>
    </row>
    <row r="116" spans="1:8" s="372" customFormat="1" ht="25.5" x14ac:dyDescent="0.2">
      <c r="A116" s="491" t="s">
        <v>544</v>
      </c>
      <c r="B116" s="502" t="s">
        <v>830</v>
      </c>
      <c r="C116" s="500"/>
      <c r="D116" s="500"/>
      <c r="E116" s="498"/>
      <c r="F116" s="499"/>
      <c r="G116" s="490"/>
      <c r="H116" s="479"/>
    </row>
    <row r="117" spans="1:8" s="372" customFormat="1" ht="25.5" x14ac:dyDescent="0.2">
      <c r="A117" s="491" t="s">
        <v>544</v>
      </c>
      <c r="B117" s="501" t="s">
        <v>831</v>
      </c>
      <c r="C117" s="500"/>
      <c r="D117" s="500"/>
      <c r="E117" s="498"/>
      <c r="F117" s="499"/>
      <c r="G117" s="490"/>
      <c r="H117" s="479"/>
    </row>
    <row r="118" spans="1:8" s="372" customFormat="1" ht="26.25" thickBot="1" x14ac:dyDescent="0.25">
      <c r="A118" s="491" t="s">
        <v>544</v>
      </c>
      <c r="B118" s="501" t="s">
        <v>532</v>
      </c>
      <c r="C118" s="500"/>
      <c r="D118" s="500"/>
      <c r="E118" s="503"/>
      <c r="F118" s="504"/>
      <c r="G118" s="490"/>
      <c r="H118" s="479"/>
    </row>
    <row r="119" spans="1:8" s="372" customFormat="1" ht="12.75" customHeight="1" x14ac:dyDescent="0.2">
      <c r="A119" s="381"/>
      <c r="B119" s="489"/>
      <c r="C119" s="489"/>
      <c r="D119" s="489"/>
      <c r="E119" s="489"/>
      <c r="F119" s="489"/>
      <c r="G119" s="479"/>
    </row>
    <row r="120" spans="1:8" s="372" customFormat="1" ht="27" customHeight="1" x14ac:dyDescent="0.2">
      <c r="A120" s="381" t="s">
        <v>545</v>
      </c>
      <c r="B120" s="958" t="s">
        <v>1136</v>
      </c>
      <c r="C120" s="959"/>
      <c r="D120" s="959"/>
      <c r="E120" s="959"/>
      <c r="F120" s="959"/>
      <c r="G120" s="479"/>
    </row>
    <row r="121" spans="1:8" s="372" customFormat="1" ht="27" customHeight="1" x14ac:dyDescent="0.2">
      <c r="A121" s="381" t="s">
        <v>545</v>
      </c>
      <c r="B121" s="505"/>
      <c r="C121" s="400" t="s">
        <v>581</v>
      </c>
      <c r="D121" s="400" t="s">
        <v>582</v>
      </c>
      <c r="E121" s="415"/>
      <c r="F121" s="415"/>
      <c r="G121" s="479"/>
    </row>
    <row r="122" spans="1:8" s="372" customFormat="1" ht="13.5" customHeight="1" x14ac:dyDescent="0.2">
      <c r="A122" s="381"/>
      <c r="B122" s="506"/>
      <c r="C122" s="490"/>
      <c r="D122" s="479"/>
      <c r="E122" s="479"/>
      <c r="F122" s="479"/>
      <c r="G122" s="479"/>
    </row>
    <row r="123" spans="1:8" s="372" customFormat="1" ht="27" customHeight="1" x14ac:dyDescent="0.2">
      <c r="A123" s="377"/>
      <c r="C123" s="507"/>
      <c r="D123" s="508"/>
      <c r="E123" s="509"/>
      <c r="F123" s="510"/>
    </row>
    <row r="124" spans="1:8" s="372" customFormat="1" x14ac:dyDescent="0.2">
      <c r="A124" s="381" t="s">
        <v>816</v>
      </c>
      <c r="B124" s="693" t="s">
        <v>820</v>
      </c>
      <c r="C124" s="693"/>
      <c r="D124" s="693"/>
      <c r="E124" s="511"/>
      <c r="F124" s="510"/>
    </row>
    <row r="125" spans="1:8" s="372" customFormat="1" ht="15.75" customHeight="1" x14ac:dyDescent="0.2">
      <c r="A125" s="381" t="s">
        <v>816</v>
      </c>
      <c r="B125" s="693" t="s">
        <v>819</v>
      </c>
      <c r="C125" s="693"/>
      <c r="D125" s="693"/>
      <c r="E125" s="511"/>
      <c r="F125" s="510"/>
    </row>
    <row r="126" spans="1:8" s="372" customFormat="1" ht="17.25" customHeight="1" x14ac:dyDescent="0.2">
      <c r="A126" s="381"/>
      <c r="B126" s="384"/>
      <c r="C126" s="384"/>
      <c r="D126" s="384"/>
      <c r="E126" s="512"/>
      <c r="F126" s="510"/>
      <c r="H126" s="479"/>
    </row>
    <row r="127" spans="1:8" s="372" customFormat="1" x14ac:dyDescent="0.2">
      <c r="A127" s="381" t="s">
        <v>818</v>
      </c>
      <c r="B127" s="827" t="s">
        <v>546</v>
      </c>
      <c r="C127" s="828"/>
      <c r="D127" s="828"/>
      <c r="E127" s="828"/>
      <c r="F127" s="960"/>
      <c r="H127" s="479"/>
    </row>
    <row r="128" spans="1:8" s="372" customFormat="1" x14ac:dyDescent="0.2">
      <c r="A128" s="381" t="s">
        <v>818</v>
      </c>
      <c r="B128" s="830"/>
      <c r="C128" s="961"/>
      <c r="D128" s="961"/>
      <c r="E128" s="961"/>
      <c r="F128" s="962"/>
    </row>
    <row r="129" spans="1:11" s="372" customFormat="1" x14ac:dyDescent="0.2">
      <c r="A129" s="381"/>
      <c r="B129" s="513"/>
      <c r="C129" s="513"/>
      <c r="D129" s="513"/>
      <c r="E129" s="512"/>
      <c r="F129" s="510"/>
    </row>
    <row r="130" spans="1:11" s="372" customFormat="1" x14ac:dyDescent="0.2">
      <c r="A130" s="514" t="s">
        <v>833</v>
      </c>
      <c r="B130" s="963" t="s">
        <v>25</v>
      </c>
      <c r="C130" s="964"/>
      <c r="D130" s="964"/>
      <c r="E130" s="964"/>
      <c r="F130" s="964"/>
      <c r="G130" s="479"/>
    </row>
    <row r="131" spans="1:11" s="372" customFormat="1" x14ac:dyDescent="0.2">
      <c r="A131" s="514" t="s">
        <v>833</v>
      </c>
      <c r="B131" s="492" t="s">
        <v>26</v>
      </c>
      <c r="C131" s="492"/>
      <c r="D131" s="488"/>
      <c r="E131" s="488"/>
      <c r="F131" s="515"/>
      <c r="G131" s="479"/>
    </row>
    <row r="132" spans="1:11" s="372" customFormat="1" x14ac:dyDescent="0.2">
      <c r="A132" s="514" t="s">
        <v>833</v>
      </c>
      <c r="B132" s="492" t="s">
        <v>731</v>
      </c>
      <c r="C132" s="492"/>
      <c r="D132" s="488"/>
      <c r="E132" s="488"/>
      <c r="F132" s="515"/>
    </row>
    <row r="133" spans="1:11" s="372" customFormat="1" x14ac:dyDescent="0.2">
      <c r="A133" s="514" t="s">
        <v>833</v>
      </c>
      <c r="B133" s="492" t="s">
        <v>817</v>
      </c>
      <c r="C133" s="492"/>
      <c r="D133" s="488"/>
      <c r="E133" s="488"/>
      <c r="F133" s="515"/>
    </row>
    <row r="134" spans="1:11" s="372" customFormat="1" x14ac:dyDescent="0.2">
      <c r="A134" s="514" t="s">
        <v>833</v>
      </c>
      <c r="B134" s="492" t="s">
        <v>27</v>
      </c>
      <c r="C134" s="492"/>
      <c r="D134" s="488"/>
      <c r="E134" s="488"/>
      <c r="F134" s="515"/>
    </row>
    <row r="135" spans="1:11" s="372" customFormat="1" ht="39" customHeight="1" x14ac:dyDescent="0.2">
      <c r="A135" s="514" t="s">
        <v>833</v>
      </c>
      <c r="B135" s="516" t="s">
        <v>28</v>
      </c>
      <c r="C135" s="492"/>
      <c r="D135" s="384"/>
      <c r="E135" s="512"/>
      <c r="F135" s="510"/>
    </row>
    <row r="136" spans="1:11" s="372" customFormat="1" ht="41.25" customHeight="1" x14ac:dyDescent="0.2">
      <c r="A136" s="514" t="s">
        <v>833</v>
      </c>
      <c r="B136" s="492" t="s">
        <v>29</v>
      </c>
      <c r="C136" s="517"/>
    </row>
    <row r="137" spans="1:11" s="372" customFormat="1" ht="98.25" customHeight="1" x14ac:dyDescent="0.2">
      <c r="A137" s="514" t="s">
        <v>833</v>
      </c>
      <c r="B137" s="492" t="s">
        <v>30</v>
      </c>
      <c r="C137" s="912"/>
      <c r="D137" s="965"/>
      <c r="E137" s="913"/>
      <c r="H137" s="518"/>
      <c r="I137" s="519"/>
      <c r="J137" s="519"/>
      <c r="K137" s="519"/>
    </row>
    <row r="138" spans="1:11" s="372" customFormat="1" ht="13.5" customHeight="1" x14ac:dyDescent="0.2">
      <c r="A138" s="381"/>
      <c r="B138" s="384"/>
      <c r="C138" s="384"/>
      <c r="D138" s="384"/>
      <c r="E138" s="512"/>
      <c r="F138" s="510"/>
      <c r="H138" s="520"/>
    </row>
    <row r="139" spans="1:11" s="372" customFormat="1" ht="12.75" customHeight="1" x14ac:dyDescent="0.25">
      <c r="A139" s="377"/>
      <c r="B139" s="521" t="s">
        <v>1047</v>
      </c>
      <c r="C139" s="507"/>
      <c r="D139" s="522"/>
      <c r="F139" s="510"/>
    </row>
    <row r="140" spans="1:11" s="372" customFormat="1" ht="12.75" customHeight="1" x14ac:dyDescent="0.2">
      <c r="A140" s="377"/>
      <c r="B140" s="822" t="s">
        <v>1137</v>
      </c>
      <c r="C140" s="822"/>
      <c r="D140" s="822"/>
      <c r="E140" s="822"/>
      <c r="F140" s="822"/>
    </row>
    <row r="141" spans="1:11" s="372" customFormat="1" ht="15.75" x14ac:dyDescent="0.25">
      <c r="A141" s="377"/>
      <c r="B141" s="521"/>
      <c r="C141" s="507"/>
      <c r="D141" s="522"/>
      <c r="F141" s="510"/>
    </row>
    <row r="142" spans="1:11" s="372" customFormat="1" x14ac:dyDescent="0.2">
      <c r="A142" s="381" t="s">
        <v>717</v>
      </c>
      <c r="B142" s="966" t="s">
        <v>1138</v>
      </c>
      <c r="C142" s="967"/>
      <c r="D142" s="967"/>
      <c r="E142" s="967"/>
      <c r="F142" s="967"/>
    </row>
    <row r="143" spans="1:11" s="372" customFormat="1" x14ac:dyDescent="0.2">
      <c r="A143" s="381"/>
      <c r="B143" s="416"/>
      <c r="C143" s="417"/>
      <c r="D143" s="417"/>
      <c r="E143" s="417"/>
      <c r="F143" s="417"/>
    </row>
    <row r="144" spans="1:11" s="372" customFormat="1" x14ac:dyDescent="0.2">
      <c r="A144" s="381" t="s">
        <v>717</v>
      </c>
      <c r="B144" s="523" t="s">
        <v>1048</v>
      </c>
      <c r="C144" s="524"/>
      <c r="D144" s="693" t="s">
        <v>1049</v>
      </c>
      <c r="E144" s="693"/>
      <c r="F144" s="525"/>
    </row>
    <row r="145" spans="1:6" s="372" customFormat="1" x14ac:dyDescent="0.2">
      <c r="A145" s="381" t="s">
        <v>717</v>
      </c>
      <c r="B145" s="523" t="s">
        <v>1050</v>
      </c>
      <c r="C145" s="524"/>
      <c r="D145" s="693" t="s">
        <v>321</v>
      </c>
      <c r="E145" s="693"/>
      <c r="F145" s="525"/>
    </row>
    <row r="146" spans="1:6" s="372" customFormat="1" x14ac:dyDescent="0.2">
      <c r="A146" s="381"/>
      <c r="B146" s="416"/>
      <c r="C146" s="417"/>
      <c r="D146" s="417"/>
      <c r="E146" s="417"/>
      <c r="F146" s="417"/>
    </row>
    <row r="147" spans="1:6" s="372" customFormat="1" x14ac:dyDescent="0.2">
      <c r="A147" s="381" t="s">
        <v>717</v>
      </c>
      <c r="B147" s="526"/>
      <c r="C147" s="527" t="s">
        <v>322</v>
      </c>
      <c r="D147" s="527" t="s">
        <v>323</v>
      </c>
      <c r="E147" s="387" t="s">
        <v>1097</v>
      </c>
    </row>
    <row r="148" spans="1:6" s="372" customFormat="1" x14ac:dyDescent="0.2">
      <c r="A148" s="381" t="s">
        <v>717</v>
      </c>
      <c r="B148" s="528" t="s">
        <v>533</v>
      </c>
      <c r="C148" s="392"/>
      <c r="D148" s="392"/>
    </row>
    <row r="149" spans="1:6" s="372" customFormat="1" x14ac:dyDescent="0.2">
      <c r="A149" s="381" t="s">
        <v>717</v>
      </c>
      <c r="B149" s="407" t="s">
        <v>489</v>
      </c>
      <c r="C149" s="392"/>
      <c r="D149" s="392"/>
    </row>
    <row r="150" spans="1:6" s="372" customFormat="1" x14ac:dyDescent="0.2">
      <c r="A150" s="381"/>
      <c r="B150" s="528" t="s">
        <v>534</v>
      </c>
      <c r="C150" s="392"/>
      <c r="D150" s="392"/>
    </row>
    <row r="151" spans="1:6" s="372" customFormat="1" x14ac:dyDescent="0.2">
      <c r="A151" s="381"/>
      <c r="B151" s="528" t="s">
        <v>535</v>
      </c>
      <c r="C151" s="392"/>
      <c r="D151" s="392"/>
    </row>
    <row r="152" spans="1:6" s="372" customFormat="1" x14ac:dyDescent="0.2">
      <c r="A152" s="381" t="s">
        <v>717</v>
      </c>
      <c r="B152" s="407" t="s">
        <v>324</v>
      </c>
      <c r="C152" s="392"/>
      <c r="D152" s="392"/>
    </row>
    <row r="153" spans="1:6" s="372" customFormat="1" x14ac:dyDescent="0.2">
      <c r="A153" s="381" t="s">
        <v>717</v>
      </c>
      <c r="B153" s="407" t="s">
        <v>326</v>
      </c>
      <c r="C153" s="392"/>
      <c r="D153" s="392"/>
    </row>
    <row r="154" spans="1:6" s="372" customFormat="1" x14ac:dyDescent="0.2">
      <c r="A154" s="381" t="s">
        <v>717</v>
      </c>
      <c r="B154" s="407" t="s">
        <v>325</v>
      </c>
      <c r="C154" s="392"/>
      <c r="D154" s="392"/>
    </row>
    <row r="155" spans="1:6" s="372" customFormat="1" x14ac:dyDescent="0.2">
      <c r="A155" s="381" t="s">
        <v>717</v>
      </c>
      <c r="B155" s="529" t="s">
        <v>536</v>
      </c>
      <c r="C155" s="392"/>
      <c r="D155" s="392"/>
    </row>
    <row r="156" spans="1:6" s="372" customFormat="1" x14ac:dyDescent="0.2">
      <c r="A156" s="377"/>
      <c r="C156" s="530"/>
      <c r="D156" s="530"/>
    </row>
    <row r="157" spans="1:6" s="372" customFormat="1" x14ac:dyDescent="0.2">
      <c r="A157" s="381" t="s">
        <v>717</v>
      </c>
      <c r="B157" s="968" t="s">
        <v>369</v>
      </c>
      <c r="C157" s="968"/>
      <c r="D157" s="968"/>
      <c r="E157" s="968"/>
      <c r="F157" s="968"/>
    </row>
    <row r="158" spans="1:6" s="372" customFormat="1" ht="25.5" x14ac:dyDescent="0.2">
      <c r="A158" s="381" t="s">
        <v>717</v>
      </c>
      <c r="B158" s="526"/>
      <c r="C158" s="531" t="s">
        <v>533</v>
      </c>
      <c r="D158" s="527" t="s">
        <v>489</v>
      </c>
      <c r="E158" s="532" t="s">
        <v>534</v>
      </c>
    </row>
    <row r="159" spans="1:6" s="372" customFormat="1" x14ac:dyDescent="0.2">
      <c r="A159" s="381" t="s">
        <v>717</v>
      </c>
      <c r="B159" s="407" t="s">
        <v>327</v>
      </c>
      <c r="C159" s="533"/>
      <c r="D159" s="533"/>
      <c r="E159" s="534"/>
    </row>
    <row r="160" spans="1:6" s="372" customFormat="1" x14ac:dyDescent="0.2">
      <c r="A160" s="381" t="s">
        <v>717</v>
      </c>
      <c r="B160" s="407" t="s">
        <v>328</v>
      </c>
      <c r="C160" s="533"/>
      <c r="D160" s="533"/>
      <c r="E160" s="534"/>
    </row>
    <row r="161" spans="1:6" s="372" customFormat="1" x14ac:dyDescent="0.2">
      <c r="A161" s="381" t="s">
        <v>717</v>
      </c>
      <c r="B161" s="407" t="s">
        <v>492</v>
      </c>
      <c r="C161" s="533"/>
      <c r="D161" s="533"/>
      <c r="E161" s="534"/>
    </row>
    <row r="162" spans="1:6" s="372" customFormat="1" x14ac:dyDescent="0.2">
      <c r="A162" s="381" t="s">
        <v>717</v>
      </c>
      <c r="B162" s="407" t="s">
        <v>493</v>
      </c>
      <c r="C162" s="533"/>
      <c r="D162" s="533"/>
      <c r="E162" s="534"/>
    </row>
    <row r="163" spans="1:6" s="372" customFormat="1" x14ac:dyDescent="0.2">
      <c r="A163" s="381" t="s">
        <v>717</v>
      </c>
      <c r="B163" s="407" t="s">
        <v>494</v>
      </c>
      <c r="C163" s="533"/>
      <c r="D163" s="533"/>
      <c r="E163" s="534"/>
    </row>
    <row r="164" spans="1:6" s="372" customFormat="1" x14ac:dyDescent="0.2">
      <c r="A164" s="381" t="s">
        <v>717</v>
      </c>
      <c r="B164" s="407" t="s">
        <v>495</v>
      </c>
      <c r="C164" s="533"/>
      <c r="D164" s="533"/>
      <c r="E164" s="534"/>
    </row>
    <row r="165" spans="1:6" s="372" customFormat="1" x14ac:dyDescent="0.2">
      <c r="A165" s="377"/>
      <c r="B165" s="528" t="s">
        <v>789</v>
      </c>
      <c r="C165" s="533">
        <f>SUM(C159:C164)</f>
        <v>0</v>
      </c>
      <c r="D165" s="533">
        <f>SUM(D159:D164)</f>
        <v>0</v>
      </c>
      <c r="E165" s="534">
        <f>SUM(E159:E164)</f>
        <v>0</v>
      </c>
    </row>
    <row r="166" spans="1:6" s="372" customFormat="1" x14ac:dyDescent="0.2">
      <c r="A166" s="381" t="s">
        <v>717</v>
      </c>
      <c r="B166" s="526"/>
      <c r="C166" s="527" t="s">
        <v>324</v>
      </c>
      <c r="D166" s="527" t="s">
        <v>325</v>
      </c>
      <c r="E166" s="527" t="s">
        <v>326</v>
      </c>
    </row>
    <row r="167" spans="1:6" s="372" customFormat="1" x14ac:dyDescent="0.2">
      <c r="A167" s="381" t="s">
        <v>717</v>
      </c>
      <c r="B167" s="407" t="s">
        <v>496</v>
      </c>
      <c r="C167" s="535"/>
      <c r="D167" s="535"/>
      <c r="E167" s="535"/>
    </row>
    <row r="168" spans="1:6" s="372" customFormat="1" x14ac:dyDescent="0.2">
      <c r="A168" s="381" t="s">
        <v>717</v>
      </c>
      <c r="B168" s="407" t="s">
        <v>497</v>
      </c>
      <c r="C168" s="535"/>
      <c r="D168" s="535"/>
      <c r="E168" s="535"/>
    </row>
    <row r="169" spans="1:6" s="372" customFormat="1" ht="46.5" customHeight="1" x14ac:dyDescent="0.2">
      <c r="A169" s="381" t="s">
        <v>717</v>
      </c>
      <c r="B169" s="407" t="s">
        <v>498</v>
      </c>
      <c r="C169" s="535"/>
      <c r="D169" s="535"/>
      <c r="E169" s="535"/>
    </row>
    <row r="170" spans="1:6" s="372" customFormat="1" x14ac:dyDescent="0.2">
      <c r="A170" s="381" t="s">
        <v>717</v>
      </c>
      <c r="B170" s="536" t="s">
        <v>499</v>
      </c>
      <c r="C170" s="535"/>
      <c r="D170" s="535"/>
      <c r="E170" s="535"/>
    </row>
    <row r="171" spans="1:6" s="372" customFormat="1" ht="12.75" customHeight="1" x14ac:dyDescent="0.2">
      <c r="A171" s="381" t="s">
        <v>717</v>
      </c>
      <c r="B171" s="536" t="s">
        <v>500</v>
      </c>
      <c r="C171" s="535"/>
      <c r="D171" s="535"/>
      <c r="E171" s="535"/>
    </row>
    <row r="172" spans="1:6" s="372" customFormat="1" ht="12.75" customHeight="1" x14ac:dyDescent="0.2">
      <c r="A172" s="381" t="s">
        <v>717</v>
      </c>
      <c r="B172" s="407" t="s">
        <v>501</v>
      </c>
      <c r="C172" s="535"/>
      <c r="D172" s="535"/>
      <c r="E172" s="535"/>
    </row>
    <row r="173" spans="1:6" s="372" customFormat="1" ht="12.75" customHeight="1" x14ac:dyDescent="0.2">
      <c r="A173" s="377"/>
      <c r="B173" s="407" t="s">
        <v>789</v>
      </c>
      <c r="C173" s="533">
        <f>SUM(C167:C172)</f>
        <v>0</v>
      </c>
      <c r="D173" s="533">
        <f>SUM(D167:D172)</f>
        <v>0</v>
      </c>
      <c r="E173" s="533">
        <f>SUM(E167:E172)</f>
        <v>0</v>
      </c>
    </row>
    <row r="174" spans="1:6" s="372" customFormat="1" ht="12.75" customHeight="1" x14ac:dyDescent="0.2">
      <c r="A174" s="381" t="s">
        <v>718</v>
      </c>
      <c r="B174" s="822" t="s">
        <v>168</v>
      </c>
      <c r="C174" s="822"/>
      <c r="D174" s="822"/>
      <c r="E174" s="822"/>
      <c r="F174" s="822"/>
    </row>
    <row r="175" spans="1:6" s="372" customFormat="1" ht="26.25" customHeight="1" x14ac:dyDescent="0.2">
      <c r="A175" s="381" t="s">
        <v>718</v>
      </c>
      <c r="B175" s="969" t="s">
        <v>502</v>
      </c>
      <c r="C175" s="969"/>
      <c r="D175" s="969"/>
      <c r="E175" s="537"/>
      <c r="F175" s="507"/>
    </row>
    <row r="176" spans="1:6" s="372" customFormat="1" ht="25.5" customHeight="1" x14ac:dyDescent="0.2">
      <c r="A176" s="381" t="s">
        <v>718</v>
      </c>
      <c r="B176" s="693" t="s">
        <v>503</v>
      </c>
      <c r="C176" s="693"/>
      <c r="D176" s="693"/>
      <c r="E176" s="537"/>
      <c r="F176" s="507"/>
    </row>
    <row r="177" spans="1:7" s="372" customFormat="1" ht="38.25" customHeight="1" x14ac:dyDescent="0.2">
      <c r="A177" s="381" t="s">
        <v>718</v>
      </c>
      <c r="B177" s="693" t="s">
        <v>504</v>
      </c>
      <c r="C177" s="693"/>
      <c r="D177" s="693"/>
      <c r="E177" s="537"/>
      <c r="F177" s="538" t="s">
        <v>583</v>
      </c>
    </row>
    <row r="178" spans="1:7" s="372" customFormat="1" ht="12.75" customHeight="1" x14ac:dyDescent="0.2">
      <c r="A178" s="381" t="s">
        <v>718</v>
      </c>
      <c r="B178" s="693" t="s">
        <v>349</v>
      </c>
      <c r="C178" s="693"/>
      <c r="D178" s="693"/>
      <c r="E178" s="537"/>
      <c r="F178" s="538" t="s">
        <v>584</v>
      </c>
    </row>
    <row r="179" spans="1:7" s="372" customFormat="1" ht="12.75" customHeight="1" x14ac:dyDescent="0.2">
      <c r="A179" s="381" t="s">
        <v>718</v>
      </c>
      <c r="B179" s="693" t="s">
        <v>350</v>
      </c>
      <c r="C179" s="693"/>
      <c r="D179" s="693"/>
      <c r="E179" s="537"/>
      <c r="F179" s="507"/>
    </row>
    <row r="180" spans="1:7" s="372" customFormat="1" ht="12.75" customHeight="1" x14ac:dyDescent="0.2">
      <c r="A180" s="381" t="s">
        <v>718</v>
      </c>
      <c r="B180" s="823" t="s">
        <v>799</v>
      </c>
      <c r="C180" s="896"/>
      <c r="D180" s="896"/>
      <c r="E180" s="955"/>
      <c r="F180" s="463"/>
    </row>
    <row r="181" spans="1:7" s="372" customFormat="1" ht="12.75" customHeight="1" x14ac:dyDescent="0.2">
      <c r="A181" s="377"/>
      <c r="F181" s="510"/>
    </row>
    <row r="182" spans="1:7" s="372" customFormat="1" ht="12.75" customHeight="1" x14ac:dyDescent="0.2">
      <c r="A182" s="381" t="s">
        <v>719</v>
      </c>
      <c r="B182" s="822" t="s">
        <v>851</v>
      </c>
      <c r="C182" s="822"/>
      <c r="D182" s="822"/>
      <c r="E182" s="822"/>
      <c r="F182" s="822"/>
    </row>
    <row r="183" spans="1:7" s="372" customFormat="1" ht="12.75" customHeight="1" x14ac:dyDescent="0.2">
      <c r="A183" s="381" t="s">
        <v>719</v>
      </c>
      <c r="B183" s="970" t="s">
        <v>31</v>
      </c>
      <c r="C183" s="970"/>
      <c r="D183" s="539"/>
      <c r="F183" s="507"/>
    </row>
    <row r="184" spans="1:7" s="372" customFormat="1" ht="12.75" customHeight="1" x14ac:dyDescent="0.2">
      <c r="A184" s="381" t="s">
        <v>719</v>
      </c>
      <c r="B184" s="970" t="s">
        <v>32</v>
      </c>
      <c r="C184" s="970"/>
      <c r="D184" s="539"/>
      <c r="F184" s="507"/>
    </row>
    <row r="185" spans="1:7" s="372" customFormat="1" ht="12.75" customHeight="1" x14ac:dyDescent="0.2">
      <c r="A185" s="381" t="s">
        <v>719</v>
      </c>
      <c r="B185" s="970" t="s">
        <v>33</v>
      </c>
      <c r="C185" s="970"/>
      <c r="D185" s="539"/>
      <c r="F185" s="507"/>
    </row>
    <row r="186" spans="1:7" s="372" customFormat="1" x14ac:dyDescent="0.2">
      <c r="A186" s="381" t="s">
        <v>719</v>
      </c>
      <c r="B186" s="970" t="s">
        <v>34</v>
      </c>
      <c r="C186" s="970"/>
      <c r="D186" s="539"/>
      <c r="F186" s="507"/>
    </row>
    <row r="187" spans="1:7" s="372" customFormat="1" x14ac:dyDescent="0.2">
      <c r="A187" s="381" t="s">
        <v>719</v>
      </c>
      <c r="B187" s="970" t="s">
        <v>35</v>
      </c>
      <c r="C187" s="970"/>
      <c r="D187" s="539"/>
      <c r="F187" s="507"/>
    </row>
    <row r="188" spans="1:7" s="540" customFormat="1" ht="31.5" customHeight="1" x14ac:dyDescent="0.2">
      <c r="A188" s="381" t="s">
        <v>719</v>
      </c>
      <c r="B188" s="970" t="s">
        <v>36</v>
      </c>
      <c r="C188" s="970"/>
      <c r="D188" s="539"/>
      <c r="E188" s="372"/>
      <c r="F188" s="507"/>
      <c r="G188" s="372"/>
    </row>
    <row r="189" spans="1:7" s="372" customFormat="1" ht="27" customHeight="1" x14ac:dyDescent="0.2">
      <c r="A189" s="381" t="s">
        <v>719</v>
      </c>
      <c r="B189" s="693" t="s">
        <v>351</v>
      </c>
      <c r="C189" s="693"/>
      <c r="D189" s="539"/>
      <c r="F189" s="507"/>
    </row>
    <row r="190" spans="1:7" s="372" customFormat="1" ht="24.75" customHeight="1" x14ac:dyDescent="0.2">
      <c r="A190" s="381" t="s">
        <v>719</v>
      </c>
      <c r="B190" s="693" t="s">
        <v>352</v>
      </c>
      <c r="C190" s="693"/>
      <c r="D190" s="539"/>
      <c r="F190" s="507"/>
    </row>
    <row r="191" spans="1:7" s="372" customFormat="1" x14ac:dyDescent="0.2">
      <c r="A191" s="377"/>
      <c r="B191" s="971" t="s">
        <v>789</v>
      </c>
      <c r="C191" s="972"/>
      <c r="D191" s="541">
        <f>SUM(D183:D190)</f>
        <v>0</v>
      </c>
      <c r="F191" s="509"/>
    </row>
    <row r="192" spans="1:7" s="372" customFormat="1" x14ac:dyDescent="0.2">
      <c r="A192" s="542"/>
      <c r="B192" s="540"/>
      <c r="C192" s="540"/>
      <c r="D192" s="540"/>
      <c r="E192" s="540"/>
      <c r="F192" s="540"/>
      <c r="G192" s="540"/>
    </row>
    <row r="193" spans="1:8" s="372" customFormat="1" x14ac:dyDescent="0.2">
      <c r="A193" s="381" t="s">
        <v>720</v>
      </c>
      <c r="B193" s="973" t="s">
        <v>852</v>
      </c>
      <c r="C193" s="973"/>
      <c r="D193" s="973"/>
      <c r="E193" s="543"/>
      <c r="F193" s="544"/>
    </row>
    <row r="194" spans="1:8" s="372" customFormat="1" x14ac:dyDescent="0.2">
      <c r="A194" s="381" t="s">
        <v>720</v>
      </c>
      <c r="B194" s="693" t="s">
        <v>905</v>
      </c>
      <c r="C194" s="693"/>
      <c r="D194" s="693"/>
      <c r="E194" s="539"/>
      <c r="F194" s="507"/>
      <c r="H194" s="479"/>
    </row>
    <row r="195" spans="1:8" x14ac:dyDescent="0.2">
      <c r="A195" s="344"/>
      <c r="B195" s="353"/>
      <c r="C195" s="353"/>
      <c r="D195" s="353"/>
      <c r="E195" s="353"/>
      <c r="F195" s="34"/>
      <c r="G195" s="353"/>
    </row>
    <row r="196" spans="1:8" ht="15.75" x14ac:dyDescent="0.25">
      <c r="A196" s="477"/>
      <c r="B196" s="24" t="s">
        <v>353</v>
      </c>
      <c r="C196" s="353"/>
      <c r="D196" s="353"/>
      <c r="E196" s="353"/>
      <c r="F196" s="34"/>
      <c r="G196" s="353"/>
    </row>
    <row r="197" spans="1:8" x14ac:dyDescent="0.2">
      <c r="A197" s="476" t="s">
        <v>721</v>
      </c>
      <c r="B197" s="3" t="s">
        <v>354</v>
      </c>
      <c r="C197" s="353"/>
      <c r="D197" s="353"/>
      <c r="E197" s="353"/>
      <c r="F197" s="34"/>
      <c r="G197" s="353"/>
      <c r="H197" s="52"/>
    </row>
    <row r="198" spans="1:8" x14ac:dyDescent="0.2">
      <c r="A198" s="476" t="s">
        <v>721</v>
      </c>
      <c r="B198" s="339"/>
      <c r="C198" s="35" t="s">
        <v>581</v>
      </c>
      <c r="D198" s="35" t="s">
        <v>582</v>
      </c>
      <c r="E198" s="320"/>
      <c r="F198" s="320"/>
      <c r="G198" s="52"/>
    </row>
    <row r="199" spans="1:8" ht="12.75" customHeight="1" x14ac:dyDescent="0.2">
      <c r="A199" s="476" t="s">
        <v>721</v>
      </c>
      <c r="B199" s="333" t="s">
        <v>355</v>
      </c>
      <c r="C199" s="35"/>
      <c r="D199" s="35"/>
      <c r="E199" s="353"/>
      <c r="F199" s="31"/>
      <c r="G199" s="353"/>
    </row>
    <row r="200" spans="1:8" ht="27" customHeight="1" x14ac:dyDescent="0.2">
      <c r="A200" s="476" t="s">
        <v>721</v>
      </c>
      <c r="B200" s="349" t="s">
        <v>356</v>
      </c>
      <c r="C200" s="79"/>
      <c r="D200" s="353"/>
      <c r="E200" s="353"/>
      <c r="F200" s="77"/>
      <c r="G200" s="353"/>
    </row>
    <row r="201" spans="1:8" x14ac:dyDescent="0.2">
      <c r="A201" s="476" t="s">
        <v>721</v>
      </c>
      <c r="B201" s="339"/>
      <c r="C201" s="35" t="s">
        <v>581</v>
      </c>
      <c r="D201" s="35" t="s">
        <v>582</v>
      </c>
      <c r="E201" s="320"/>
      <c r="F201" s="320"/>
      <c r="G201" s="52"/>
    </row>
    <row r="202" spans="1:8" ht="25.5" x14ac:dyDescent="0.2">
      <c r="A202" s="476" t="s">
        <v>721</v>
      </c>
      <c r="B202" s="323" t="s">
        <v>357</v>
      </c>
      <c r="C202" s="35"/>
      <c r="D202" s="35"/>
      <c r="E202" s="353"/>
      <c r="F202" s="31"/>
      <c r="G202" s="353"/>
    </row>
    <row r="203" spans="1:8" x14ac:dyDescent="0.2">
      <c r="A203" s="476"/>
      <c r="B203" s="337"/>
      <c r="C203" s="109"/>
      <c r="D203" s="109"/>
      <c r="E203" s="353"/>
      <c r="F203" s="31"/>
      <c r="G203" s="353"/>
    </row>
    <row r="204" spans="1:8" x14ac:dyDescent="0.2">
      <c r="A204" s="476" t="s">
        <v>721</v>
      </c>
      <c r="B204" s="735" t="s">
        <v>37</v>
      </c>
      <c r="C204" s="718"/>
      <c r="D204" s="718"/>
      <c r="E204" s="353"/>
      <c r="F204" s="31"/>
      <c r="G204" s="353"/>
    </row>
    <row r="205" spans="1:8" x14ac:dyDescent="0.2">
      <c r="A205" s="476" t="s">
        <v>721</v>
      </c>
      <c r="B205" s="332" t="s">
        <v>38</v>
      </c>
      <c r="C205" s="235"/>
      <c r="D205" s="109"/>
      <c r="E205" s="353"/>
      <c r="F205" s="31"/>
      <c r="G205" s="353"/>
    </row>
    <row r="206" spans="1:8" x14ac:dyDescent="0.2">
      <c r="A206" s="476" t="s">
        <v>721</v>
      </c>
      <c r="B206" s="332" t="s">
        <v>39</v>
      </c>
      <c r="C206" s="235"/>
      <c r="D206" s="109"/>
      <c r="E206" s="353"/>
      <c r="F206" s="31"/>
      <c r="G206" s="353"/>
    </row>
    <row r="207" spans="1:8" x14ac:dyDescent="0.2">
      <c r="A207" s="476" t="s">
        <v>721</v>
      </c>
      <c r="B207" s="332" t="s">
        <v>40</v>
      </c>
      <c r="C207" s="235"/>
      <c r="D207" s="109"/>
      <c r="E207" s="353"/>
      <c r="F207" s="31"/>
      <c r="G207" s="353"/>
    </row>
    <row r="208" spans="1:8" x14ac:dyDescent="0.2">
      <c r="A208" s="477"/>
      <c r="B208" s="337"/>
      <c r="C208" s="109"/>
      <c r="D208" s="109"/>
      <c r="E208" s="353"/>
      <c r="F208" s="31"/>
      <c r="G208" s="353"/>
    </row>
    <row r="209" spans="1:8" x14ac:dyDescent="0.2">
      <c r="A209" s="476" t="s">
        <v>721</v>
      </c>
      <c r="B209" s="339"/>
      <c r="C209" s="35" t="s">
        <v>581</v>
      </c>
      <c r="D209" s="35" t="s">
        <v>582</v>
      </c>
      <c r="E209" s="353"/>
      <c r="F209" s="31"/>
      <c r="G209" s="353"/>
      <c r="H209" s="52"/>
    </row>
    <row r="210" spans="1:8" ht="38.25" x14ac:dyDescent="0.2">
      <c r="A210" s="476" t="s">
        <v>721</v>
      </c>
      <c r="B210" s="332" t="s">
        <v>41</v>
      </c>
      <c r="C210" s="35"/>
      <c r="D210" s="35"/>
      <c r="E210" s="353"/>
      <c r="F210" s="31"/>
      <c r="G210" s="353"/>
    </row>
    <row r="211" spans="1:8" x14ac:dyDescent="0.2">
      <c r="A211" s="477"/>
      <c r="B211" s="353"/>
      <c r="C211" s="353"/>
      <c r="D211" s="353"/>
      <c r="E211" s="353"/>
      <c r="F211" s="34"/>
      <c r="G211" s="353"/>
    </row>
    <row r="212" spans="1:8" x14ac:dyDescent="0.2">
      <c r="A212" s="476" t="s">
        <v>722</v>
      </c>
      <c r="B212" s="3" t="s">
        <v>358</v>
      </c>
      <c r="C212" s="353"/>
      <c r="D212" s="353"/>
      <c r="E212" s="353"/>
      <c r="F212" s="34"/>
      <c r="G212" s="353"/>
    </row>
    <row r="213" spans="1:8" x14ac:dyDescent="0.2">
      <c r="A213" s="476" t="s">
        <v>722</v>
      </c>
      <c r="B213" s="339"/>
      <c r="C213" s="35" t="s">
        <v>581</v>
      </c>
      <c r="D213" s="35" t="s">
        <v>582</v>
      </c>
      <c r="E213" s="320"/>
      <c r="F213" s="320"/>
      <c r="G213" s="52"/>
    </row>
    <row r="214" spans="1:8" ht="12.75" customHeight="1" x14ac:dyDescent="0.2">
      <c r="A214" s="476" t="s">
        <v>722</v>
      </c>
      <c r="B214" s="333" t="s">
        <v>359</v>
      </c>
      <c r="C214" s="349"/>
      <c r="D214" s="349"/>
      <c r="E214" s="353"/>
      <c r="F214" s="31"/>
      <c r="G214" s="353"/>
      <c r="H214" s="52"/>
    </row>
    <row r="215" spans="1:8" ht="28.5" customHeight="1" x14ac:dyDescent="0.2">
      <c r="A215" s="476" t="s">
        <v>722</v>
      </c>
      <c r="B215" s="80" t="s">
        <v>906</v>
      </c>
      <c r="C215" s="108"/>
      <c r="D215" s="353"/>
      <c r="E215" s="353"/>
      <c r="F215" s="34"/>
      <c r="G215" s="353"/>
    </row>
    <row r="216" spans="1:8" x14ac:dyDescent="0.2">
      <c r="A216" s="476" t="s">
        <v>722</v>
      </c>
      <c r="B216" s="80" t="s">
        <v>907</v>
      </c>
      <c r="C216" s="108"/>
      <c r="D216" s="353"/>
      <c r="E216" s="353"/>
      <c r="F216" s="34"/>
      <c r="G216" s="353"/>
    </row>
    <row r="217" spans="1:8" x14ac:dyDescent="0.2">
      <c r="A217" s="477"/>
      <c r="B217" s="53"/>
      <c r="C217" s="353"/>
      <c r="D217" s="353"/>
      <c r="E217" s="353"/>
      <c r="F217" s="34"/>
      <c r="G217" s="353"/>
    </row>
    <row r="218" spans="1:8" x14ac:dyDescent="0.2">
      <c r="A218" s="476" t="s">
        <v>723</v>
      </c>
      <c r="B218" s="729"/>
      <c r="C218" s="751"/>
      <c r="D218" s="752"/>
      <c r="E218" s="35" t="s">
        <v>581</v>
      </c>
      <c r="F218" s="35" t="s">
        <v>582</v>
      </c>
      <c r="G218" s="52"/>
    </row>
    <row r="219" spans="1:8" x14ac:dyDescent="0.2">
      <c r="A219" s="476" t="s">
        <v>723</v>
      </c>
      <c r="B219" s="732" t="s">
        <v>42</v>
      </c>
      <c r="C219" s="733"/>
      <c r="D219" s="734"/>
      <c r="E219" s="35"/>
      <c r="F219" s="35"/>
      <c r="G219" s="353"/>
    </row>
    <row r="220" spans="1:8" x14ac:dyDescent="0.2">
      <c r="A220" s="477"/>
      <c r="B220" s="353"/>
      <c r="C220" s="353"/>
      <c r="D220" s="353"/>
      <c r="E220" s="353"/>
      <c r="F220" s="34"/>
      <c r="G220" s="353"/>
    </row>
    <row r="221" spans="1:8" x14ac:dyDescent="0.2">
      <c r="A221" s="476" t="s">
        <v>724</v>
      </c>
      <c r="B221" s="54" t="s">
        <v>908</v>
      </c>
      <c r="C221" s="353"/>
      <c r="D221" s="353"/>
      <c r="E221" s="353"/>
      <c r="F221" s="34"/>
      <c r="G221" s="353"/>
    </row>
    <row r="222" spans="1:8" ht="25.5" x14ac:dyDescent="0.2">
      <c r="A222" s="476" t="s">
        <v>724</v>
      </c>
      <c r="B222" s="333" t="s">
        <v>909</v>
      </c>
      <c r="C222" s="349"/>
      <c r="D222" s="46"/>
      <c r="E222" s="34"/>
      <c r="F222" s="34"/>
      <c r="G222" s="353"/>
    </row>
    <row r="223" spans="1:8" x14ac:dyDescent="0.2">
      <c r="A223" s="476" t="s">
        <v>724</v>
      </c>
      <c r="B223" s="80" t="s">
        <v>910</v>
      </c>
      <c r="C223" s="349"/>
      <c r="D223" s="46"/>
      <c r="E223" s="34"/>
      <c r="F223" s="34"/>
      <c r="G223" s="353"/>
    </row>
    <row r="224" spans="1:8" x14ac:dyDescent="0.2">
      <c r="A224" s="476" t="s">
        <v>724</v>
      </c>
      <c r="B224" s="81" t="s">
        <v>911</v>
      </c>
      <c r="C224" s="82"/>
      <c r="D224" s="46"/>
      <c r="E224" s="34"/>
      <c r="F224" s="34"/>
      <c r="G224" s="353"/>
    </row>
    <row r="225" spans="1:7" x14ac:dyDescent="0.2">
      <c r="A225" s="476"/>
      <c r="B225" s="83"/>
      <c r="C225" s="66"/>
      <c r="D225" s="46"/>
      <c r="E225" s="34"/>
      <c r="F225" s="34"/>
      <c r="G225" s="353"/>
    </row>
    <row r="226" spans="1:7" x14ac:dyDescent="0.2">
      <c r="A226" s="477"/>
      <c r="B226" s="34"/>
      <c r="C226" s="34"/>
      <c r="D226" s="34"/>
      <c r="E226" s="34"/>
      <c r="F226" s="34"/>
      <c r="G226" s="353"/>
    </row>
    <row r="227" spans="1:7" x14ac:dyDescent="0.2">
      <c r="A227" s="476" t="s">
        <v>725</v>
      </c>
      <c r="B227" s="3" t="s">
        <v>800</v>
      </c>
      <c r="C227" s="353"/>
      <c r="D227" s="353"/>
      <c r="E227" s="353"/>
      <c r="F227" s="34"/>
      <c r="G227" s="353"/>
    </row>
    <row r="228" spans="1:7" x14ac:dyDescent="0.2">
      <c r="A228" s="476" t="s">
        <v>725</v>
      </c>
      <c r="B228" s="331" t="s">
        <v>409</v>
      </c>
      <c r="C228" s="108"/>
      <c r="D228" s="353"/>
      <c r="E228" s="353"/>
      <c r="F228" s="34"/>
      <c r="G228" s="353"/>
    </row>
    <row r="229" spans="1:7" x14ac:dyDescent="0.2">
      <c r="A229" s="476" t="s">
        <v>725</v>
      </c>
      <c r="B229" s="331" t="s">
        <v>410</v>
      </c>
      <c r="C229" s="92"/>
      <c r="D229" s="353"/>
      <c r="E229" s="353"/>
      <c r="F229" s="34"/>
      <c r="G229" s="353"/>
    </row>
    <row r="230" spans="1:7" ht="38.25" x14ac:dyDescent="0.2">
      <c r="A230" s="476" t="s">
        <v>725</v>
      </c>
      <c r="B230" s="331" t="s">
        <v>411</v>
      </c>
      <c r="C230" s="107"/>
      <c r="D230" s="353"/>
      <c r="E230" s="353"/>
      <c r="F230" s="34"/>
      <c r="G230" s="353"/>
    </row>
    <row r="231" spans="1:7" x14ac:dyDescent="0.2">
      <c r="A231" s="476" t="s">
        <v>725</v>
      </c>
      <c r="B231" s="81" t="s">
        <v>911</v>
      </c>
      <c r="C231" s="82"/>
      <c r="D231" s="353"/>
      <c r="E231" s="353"/>
      <c r="F231" s="34"/>
      <c r="G231" s="353"/>
    </row>
    <row r="232" spans="1:7" x14ac:dyDescent="0.2">
      <c r="A232" s="476"/>
      <c r="B232" s="238"/>
      <c r="C232" s="239"/>
      <c r="D232" s="353"/>
      <c r="E232" s="353"/>
      <c r="F232" s="34"/>
      <c r="G232" s="353"/>
    </row>
    <row r="233" spans="1:7" x14ac:dyDescent="0.2">
      <c r="A233" s="476" t="s">
        <v>725</v>
      </c>
      <c r="B233" s="784" t="s">
        <v>540</v>
      </c>
      <c r="C233" s="919"/>
      <c r="D233" s="108"/>
      <c r="E233" s="353"/>
      <c r="F233" s="34"/>
      <c r="G233" s="353"/>
    </row>
    <row r="234" spans="1:7" x14ac:dyDescent="0.2">
      <c r="A234" s="476" t="s">
        <v>725</v>
      </c>
      <c r="B234" s="784" t="s">
        <v>43</v>
      </c>
      <c r="C234" s="919"/>
      <c r="D234" s="108"/>
      <c r="E234" s="353"/>
      <c r="F234" s="34"/>
      <c r="G234" s="353"/>
    </row>
    <row r="235" spans="1:7" x14ac:dyDescent="0.2">
      <c r="A235" s="476" t="s">
        <v>725</v>
      </c>
      <c r="B235" s="784" t="s">
        <v>44</v>
      </c>
      <c r="C235" s="919"/>
      <c r="D235" s="353"/>
      <c r="E235" s="353"/>
      <c r="F235" s="34"/>
      <c r="G235" s="353"/>
    </row>
    <row r="236" spans="1:7" x14ac:dyDescent="0.2">
      <c r="A236" s="476" t="s">
        <v>725</v>
      </c>
      <c r="B236" s="268" t="s">
        <v>45</v>
      </c>
      <c r="C236" s="108"/>
      <c r="D236" s="353"/>
      <c r="E236" s="353"/>
      <c r="F236" s="34"/>
      <c r="G236" s="353"/>
    </row>
    <row r="237" spans="1:7" ht="29.25" customHeight="1" x14ac:dyDescent="0.2">
      <c r="A237" s="476" t="s">
        <v>725</v>
      </c>
      <c r="B237" s="268" t="s">
        <v>46</v>
      </c>
      <c r="C237" s="108"/>
      <c r="D237" s="353"/>
      <c r="E237" s="353"/>
      <c r="F237" s="34"/>
      <c r="G237" s="353"/>
    </row>
    <row r="238" spans="1:7" x14ac:dyDescent="0.2">
      <c r="A238" s="476" t="s">
        <v>725</v>
      </c>
      <c r="B238" s="269" t="s">
        <v>47</v>
      </c>
      <c r="C238" s="108"/>
      <c r="D238" s="34"/>
      <c r="E238" s="34"/>
      <c r="F238" s="34"/>
      <c r="G238" s="353"/>
    </row>
    <row r="239" spans="1:7" x14ac:dyDescent="0.2">
      <c r="A239" s="477"/>
      <c r="B239" s="353"/>
      <c r="C239" s="353"/>
      <c r="D239" s="353"/>
      <c r="E239" s="353"/>
      <c r="F239" s="34"/>
      <c r="G239" s="353"/>
    </row>
    <row r="240" spans="1:7" x14ac:dyDescent="0.2">
      <c r="A240" s="476" t="s">
        <v>726</v>
      </c>
      <c r="B240" s="3" t="s">
        <v>360</v>
      </c>
      <c r="C240" s="353"/>
      <c r="D240" s="353"/>
      <c r="E240" s="353"/>
      <c r="F240" s="34"/>
      <c r="G240" s="353"/>
    </row>
    <row r="241" spans="1:7" x14ac:dyDescent="0.2">
      <c r="A241" s="476" t="s">
        <v>726</v>
      </c>
      <c r="B241" s="729"/>
      <c r="C241" s="751"/>
      <c r="D241" s="752"/>
      <c r="E241" s="35" t="s">
        <v>581</v>
      </c>
      <c r="F241" s="35" t="s">
        <v>582</v>
      </c>
      <c r="G241" s="353"/>
    </row>
    <row r="242" spans="1:7" ht="45.75" customHeight="1" x14ac:dyDescent="0.2">
      <c r="A242" s="476" t="s">
        <v>726</v>
      </c>
      <c r="B242" s="694" t="s">
        <v>361</v>
      </c>
      <c r="C242" s="724"/>
      <c r="D242" s="725"/>
      <c r="E242" s="35"/>
      <c r="F242" s="35"/>
      <c r="G242" s="353"/>
    </row>
    <row r="243" spans="1:7" ht="40.5" customHeight="1" x14ac:dyDescent="0.2">
      <c r="A243" s="476" t="s">
        <v>726</v>
      </c>
      <c r="B243" s="841" t="s">
        <v>362</v>
      </c>
      <c r="C243" s="841"/>
      <c r="D243" s="343"/>
      <c r="E243" s="353"/>
      <c r="F243" s="31"/>
      <c r="G243" s="353"/>
    </row>
    <row r="244" spans="1:7" x14ac:dyDescent="0.2">
      <c r="A244" s="477"/>
      <c r="B244" s="353"/>
      <c r="C244" s="353"/>
      <c r="D244" s="353"/>
      <c r="E244" s="353"/>
      <c r="F244" s="34"/>
      <c r="G244" s="353"/>
    </row>
    <row r="245" spans="1:7" x14ac:dyDescent="0.2">
      <c r="A245" s="476" t="s">
        <v>727</v>
      </c>
      <c r="B245" s="3" t="s">
        <v>363</v>
      </c>
      <c r="C245" s="353"/>
      <c r="D245" s="353"/>
      <c r="E245" s="353"/>
      <c r="F245" s="34"/>
      <c r="G245" s="353"/>
    </row>
    <row r="246" spans="1:7" x14ac:dyDescent="0.2">
      <c r="A246" s="476" t="s">
        <v>727</v>
      </c>
      <c r="B246" s="729"/>
      <c r="C246" s="751"/>
      <c r="D246" s="752"/>
      <c r="E246" s="35" t="s">
        <v>581</v>
      </c>
      <c r="F246" s="35" t="s">
        <v>582</v>
      </c>
      <c r="G246" s="353"/>
    </row>
    <row r="247" spans="1:7" x14ac:dyDescent="0.2">
      <c r="A247" s="476" t="s">
        <v>727</v>
      </c>
      <c r="B247" s="694" t="s">
        <v>947</v>
      </c>
      <c r="C247" s="724"/>
      <c r="D247" s="725"/>
      <c r="E247" s="35"/>
      <c r="F247" s="35"/>
      <c r="G247" s="353"/>
    </row>
    <row r="248" spans="1:7" x14ac:dyDescent="0.2">
      <c r="A248" s="477"/>
      <c r="B248" s="353"/>
      <c r="C248" s="353"/>
      <c r="D248" s="353"/>
      <c r="E248" s="353"/>
      <c r="F248" s="34"/>
      <c r="G248" s="353"/>
    </row>
    <row r="249" spans="1:7" ht="65.25" customHeight="1" x14ac:dyDescent="0.2">
      <c r="A249" s="476" t="s">
        <v>728</v>
      </c>
      <c r="B249" s="281" t="s">
        <v>801</v>
      </c>
      <c r="C249" s="783" t="s">
        <v>537</v>
      </c>
      <c r="D249" s="920"/>
      <c r="E249" s="254" t="s">
        <v>693</v>
      </c>
      <c r="F249" s="34"/>
      <c r="G249" s="353"/>
    </row>
    <row r="250" spans="1:7" ht="12.75" customHeight="1" x14ac:dyDescent="0.2">
      <c r="A250" s="477"/>
      <c r="B250" s="353"/>
      <c r="C250" s="353"/>
      <c r="D250" s="353"/>
      <c r="E250" s="353"/>
      <c r="F250" s="34"/>
      <c r="G250" s="353"/>
    </row>
    <row r="251" spans="1:7" ht="12.75" customHeight="1" x14ac:dyDescent="0.25">
      <c r="A251" s="477"/>
      <c r="B251" s="24" t="s">
        <v>364</v>
      </c>
      <c r="C251" s="353"/>
      <c r="D251" s="353"/>
      <c r="E251" s="353"/>
      <c r="F251" s="34"/>
      <c r="G251" s="353"/>
    </row>
    <row r="252" spans="1:7" ht="12.75" customHeight="1" x14ac:dyDescent="0.2">
      <c r="A252" s="476" t="s">
        <v>729</v>
      </c>
      <c r="B252" s="3" t="s">
        <v>585</v>
      </c>
      <c r="C252" s="353"/>
      <c r="D252" s="353"/>
      <c r="E252" s="353"/>
      <c r="F252" s="34"/>
      <c r="G252" s="353"/>
    </row>
    <row r="253" spans="1:7" ht="12.75" customHeight="1" x14ac:dyDescent="0.2">
      <c r="A253" s="476" t="s">
        <v>729</v>
      </c>
      <c r="B253" s="729"/>
      <c r="C253" s="751"/>
      <c r="D253" s="752"/>
      <c r="E253" s="35" t="s">
        <v>581</v>
      </c>
      <c r="F253" s="35" t="s">
        <v>582</v>
      </c>
      <c r="G253" s="353"/>
    </row>
    <row r="254" spans="1:7" ht="12.75" customHeight="1" x14ac:dyDescent="0.2">
      <c r="A254" s="476" t="s">
        <v>729</v>
      </c>
      <c r="B254" s="694" t="s">
        <v>586</v>
      </c>
      <c r="C254" s="724"/>
      <c r="D254" s="725"/>
      <c r="E254" s="35"/>
      <c r="F254" s="35"/>
      <c r="G254" s="353"/>
    </row>
    <row r="255" spans="1:7" ht="12.75" customHeight="1" x14ac:dyDescent="0.2">
      <c r="A255" s="476" t="s">
        <v>729</v>
      </c>
      <c r="B255" s="777" t="s">
        <v>587</v>
      </c>
      <c r="C255" s="777"/>
      <c r="D255" s="843"/>
      <c r="E255" s="109"/>
      <c r="F255" s="109"/>
      <c r="G255" s="353"/>
    </row>
    <row r="256" spans="1:7" ht="12.75" customHeight="1" x14ac:dyDescent="0.2">
      <c r="A256" s="476" t="s">
        <v>729</v>
      </c>
      <c r="B256" s="794" t="s">
        <v>588</v>
      </c>
      <c r="C256" s="794"/>
      <c r="D256" s="794"/>
      <c r="E256" s="108"/>
      <c r="F256" s="109"/>
      <c r="G256" s="353"/>
    </row>
    <row r="257" spans="1:7" ht="12.75" customHeight="1" x14ac:dyDescent="0.2">
      <c r="A257" s="476" t="s">
        <v>729</v>
      </c>
      <c r="B257" s="794" t="s">
        <v>589</v>
      </c>
      <c r="C257" s="794"/>
      <c r="D257" s="794"/>
      <c r="E257" s="108"/>
      <c r="F257" s="109"/>
      <c r="G257" s="353"/>
    </row>
    <row r="258" spans="1:7" ht="12.75" customHeight="1" x14ac:dyDescent="0.2">
      <c r="A258" s="476" t="s">
        <v>729</v>
      </c>
      <c r="B258" s="794" t="s">
        <v>590</v>
      </c>
      <c r="C258" s="794"/>
      <c r="D258" s="794"/>
      <c r="E258" s="108"/>
      <c r="F258" s="109"/>
      <c r="G258" s="353"/>
    </row>
    <row r="259" spans="1:7" x14ac:dyDescent="0.2">
      <c r="A259" s="476" t="s">
        <v>729</v>
      </c>
      <c r="B259" s="794" t="s">
        <v>591</v>
      </c>
      <c r="C259" s="794"/>
      <c r="D259" s="794"/>
      <c r="E259" s="108"/>
      <c r="F259" s="109"/>
      <c r="G259" s="353"/>
    </row>
    <row r="260" spans="1:7" x14ac:dyDescent="0.2">
      <c r="A260" s="476" t="s">
        <v>729</v>
      </c>
      <c r="B260" s="922" t="s">
        <v>187</v>
      </c>
      <c r="C260" s="922"/>
      <c r="D260" s="922"/>
      <c r="E260" s="109"/>
      <c r="F260" s="109"/>
      <c r="G260" s="353"/>
    </row>
    <row r="261" spans="1:7" x14ac:dyDescent="0.2">
      <c r="A261" s="476" t="s">
        <v>729</v>
      </c>
      <c r="B261" s="794" t="s">
        <v>592</v>
      </c>
      <c r="C261" s="794"/>
      <c r="D261" s="794"/>
      <c r="E261" s="110"/>
      <c r="F261" s="109"/>
      <c r="G261" s="353"/>
    </row>
    <row r="262" spans="1:7" x14ac:dyDescent="0.2">
      <c r="A262" s="476" t="s">
        <v>729</v>
      </c>
      <c r="B262" s="921" t="s">
        <v>593</v>
      </c>
      <c r="C262" s="921"/>
      <c r="D262" s="921"/>
      <c r="E262" s="111"/>
      <c r="F262" s="109"/>
      <c r="G262" s="353"/>
    </row>
    <row r="263" spans="1:7" ht="63" customHeight="1" x14ac:dyDescent="0.2">
      <c r="A263" s="476" t="s">
        <v>729</v>
      </c>
      <c r="B263" s="776" t="s">
        <v>594</v>
      </c>
      <c r="C263" s="777"/>
      <c r="D263" s="777"/>
      <c r="E263" s="941"/>
      <c r="F263" s="942"/>
      <c r="G263" s="353"/>
    </row>
    <row r="264" spans="1:7" ht="12.75" customHeight="1" x14ac:dyDescent="0.2">
      <c r="A264" s="476"/>
      <c r="B264" s="760"/>
      <c r="C264" s="761"/>
      <c r="D264" s="761"/>
      <c r="E264" s="761"/>
      <c r="F264" s="943"/>
      <c r="G264" s="353"/>
    </row>
    <row r="265" spans="1:7" x14ac:dyDescent="0.2">
      <c r="A265" s="477"/>
      <c r="B265" s="353"/>
      <c r="C265" s="353"/>
      <c r="D265" s="353"/>
      <c r="E265" s="353"/>
      <c r="F265" s="34"/>
      <c r="G265" s="353"/>
    </row>
    <row r="266" spans="1:7" x14ac:dyDescent="0.2">
      <c r="A266" s="476" t="s">
        <v>730</v>
      </c>
      <c r="B266" s="3" t="s">
        <v>365</v>
      </c>
      <c r="C266" s="353"/>
      <c r="D266" s="353"/>
      <c r="E266" s="353"/>
      <c r="F266" s="34"/>
      <c r="G266" s="353"/>
    </row>
    <row r="267" spans="1:7" x14ac:dyDescent="0.2">
      <c r="A267" s="476" t="s">
        <v>730</v>
      </c>
      <c r="B267" s="729"/>
      <c r="C267" s="751"/>
      <c r="D267" s="752"/>
      <c r="E267" s="35" t="s">
        <v>581</v>
      </c>
      <c r="F267" s="35" t="s">
        <v>582</v>
      </c>
      <c r="G267" s="353"/>
    </row>
    <row r="268" spans="1:7" x14ac:dyDescent="0.2">
      <c r="A268" s="476" t="s">
        <v>730</v>
      </c>
      <c r="B268" s="694" t="s">
        <v>48</v>
      </c>
      <c r="C268" s="724"/>
      <c r="D268" s="725"/>
      <c r="E268" s="35"/>
      <c r="F268" s="35"/>
      <c r="G268" s="353"/>
    </row>
    <row r="269" spans="1:7" x14ac:dyDescent="0.2">
      <c r="A269" s="476" t="s">
        <v>730</v>
      </c>
      <c r="B269" s="777" t="s">
        <v>587</v>
      </c>
      <c r="C269" s="777"/>
      <c r="D269" s="843"/>
      <c r="E269" s="109"/>
      <c r="F269" s="353"/>
      <c r="G269" s="353"/>
    </row>
    <row r="270" spans="1:7" x14ac:dyDescent="0.2">
      <c r="A270" s="476" t="s">
        <v>730</v>
      </c>
      <c r="B270" s="794" t="s">
        <v>595</v>
      </c>
      <c r="C270" s="794"/>
      <c r="D270" s="794"/>
      <c r="E270" s="108"/>
      <c r="F270" s="353"/>
      <c r="G270" s="353"/>
    </row>
    <row r="271" spans="1:7" x14ac:dyDescent="0.2">
      <c r="A271" s="476" t="s">
        <v>730</v>
      </c>
      <c r="B271" s="794" t="s">
        <v>596</v>
      </c>
      <c r="C271" s="794"/>
      <c r="D271" s="794"/>
      <c r="E271" s="108"/>
      <c r="F271" s="353"/>
      <c r="G271" s="353"/>
    </row>
    <row r="272" spans="1:7" x14ac:dyDescent="0.2">
      <c r="A272" s="477"/>
      <c r="B272" s="353"/>
      <c r="C272" s="353"/>
      <c r="D272" s="353"/>
      <c r="E272" s="353"/>
      <c r="F272" s="34"/>
      <c r="G272" s="353"/>
    </row>
    <row r="273" spans="1:7" x14ac:dyDescent="0.2">
      <c r="A273" s="476" t="s">
        <v>730</v>
      </c>
      <c r="B273" s="718" t="s">
        <v>49</v>
      </c>
      <c r="C273" s="718"/>
      <c r="D273" s="718"/>
      <c r="E273" s="718"/>
      <c r="F273" s="718"/>
      <c r="G273" s="718"/>
    </row>
    <row r="274" spans="1:7" x14ac:dyDescent="0.2">
      <c r="A274" s="476" t="s">
        <v>730</v>
      </c>
      <c r="B274" s="270" t="s">
        <v>581</v>
      </c>
      <c r="C274" s="270" t="s">
        <v>582</v>
      </c>
      <c r="D274" s="353"/>
      <c r="E274" s="353"/>
      <c r="F274" s="34"/>
      <c r="G274" s="353"/>
    </row>
    <row r="275" spans="1:7" x14ac:dyDescent="0.2">
      <c r="A275" s="476" t="s">
        <v>730</v>
      </c>
      <c r="B275" s="270"/>
      <c r="C275" s="270"/>
      <c r="D275" s="353"/>
      <c r="E275" s="353"/>
      <c r="F275" s="353"/>
      <c r="G275" s="353"/>
    </row>
  </sheetData>
  <sheetProtection password="CA0F" sheet="1" objects="1" scenarios="1"/>
  <mergeCells count="104">
    <mergeCell ref="B263:F264"/>
    <mergeCell ref="B267:D267"/>
    <mergeCell ref="B268:D268"/>
    <mergeCell ref="B187:C187"/>
    <mergeCell ref="B188:C188"/>
    <mergeCell ref="B189:C189"/>
    <mergeCell ref="B190:C190"/>
    <mergeCell ref="B191:C191"/>
    <mergeCell ref="B193:D193"/>
    <mergeCell ref="B194:D194"/>
    <mergeCell ref="B204:D204"/>
    <mergeCell ref="B241:D241"/>
    <mergeCell ref="B177:D177"/>
    <mergeCell ref="B178:D178"/>
    <mergeCell ref="B179:D179"/>
    <mergeCell ref="B186:C186"/>
    <mergeCell ref="B183:C183"/>
    <mergeCell ref="B184:C184"/>
    <mergeCell ref="B185:C185"/>
    <mergeCell ref="B180:E180"/>
    <mergeCell ref="B182:F182"/>
    <mergeCell ref="C137:E137"/>
    <mergeCell ref="B140:F140"/>
    <mergeCell ref="B142:F142"/>
    <mergeCell ref="D144:E144"/>
    <mergeCell ref="D145:E145"/>
    <mergeCell ref="B157:F157"/>
    <mergeCell ref="B174:F174"/>
    <mergeCell ref="B175:D175"/>
    <mergeCell ref="B176:D176"/>
    <mergeCell ref="B107:D107"/>
    <mergeCell ref="B108:D108"/>
    <mergeCell ref="B110:G110"/>
    <mergeCell ref="B120:F120"/>
    <mergeCell ref="B124:D124"/>
    <mergeCell ref="B125:D125"/>
    <mergeCell ref="B127:F127"/>
    <mergeCell ref="B128:F128"/>
    <mergeCell ref="B130:F130"/>
    <mergeCell ref="B65:D65"/>
    <mergeCell ref="B66:D66"/>
    <mergeCell ref="B68:F68"/>
    <mergeCell ref="B94:D94"/>
    <mergeCell ref="B95:D95"/>
    <mergeCell ref="B96:F96"/>
    <mergeCell ref="C97:G97"/>
    <mergeCell ref="B105:G105"/>
    <mergeCell ref="B106:D106"/>
    <mergeCell ref="B40:C40"/>
    <mergeCell ref="B41:C41"/>
    <mergeCell ref="B42:C42"/>
    <mergeCell ref="B44:F44"/>
    <mergeCell ref="B61:D61"/>
    <mergeCell ref="B60:F60"/>
    <mergeCell ref="B62:D62"/>
    <mergeCell ref="B63:D63"/>
    <mergeCell ref="B64:D64"/>
    <mergeCell ref="B24:D24"/>
    <mergeCell ref="B25:D25"/>
    <mergeCell ref="B36:C36"/>
    <mergeCell ref="B37:C37"/>
    <mergeCell ref="B39:F39"/>
    <mergeCell ref="B30:C30"/>
    <mergeCell ref="B31:C31"/>
    <mergeCell ref="B35:C35"/>
    <mergeCell ref="B26:D26"/>
    <mergeCell ref="B27:D27"/>
    <mergeCell ref="B28:D28"/>
    <mergeCell ref="A1:F1"/>
    <mergeCell ref="B4:F4"/>
    <mergeCell ref="B5:D5"/>
    <mergeCell ref="B6:D6"/>
    <mergeCell ref="B9:D9"/>
    <mergeCell ref="B10:D10"/>
    <mergeCell ref="B13:D13"/>
    <mergeCell ref="B17:D17"/>
    <mergeCell ref="B23:D23"/>
    <mergeCell ref="B14:D14"/>
    <mergeCell ref="B18:D18"/>
    <mergeCell ref="B22:F22"/>
    <mergeCell ref="B269:D269"/>
    <mergeCell ref="B270:D270"/>
    <mergeCell ref="B271:D271"/>
    <mergeCell ref="B273:G273"/>
    <mergeCell ref="B218:D218"/>
    <mergeCell ref="B219:D219"/>
    <mergeCell ref="B233:C233"/>
    <mergeCell ref="B234:C234"/>
    <mergeCell ref="B235:C235"/>
    <mergeCell ref="B243:C243"/>
    <mergeCell ref="B246:D246"/>
    <mergeCell ref="B247:D247"/>
    <mergeCell ref="C249:D249"/>
    <mergeCell ref="B242:D242"/>
    <mergeCell ref="B257:D257"/>
    <mergeCell ref="B262:D262"/>
    <mergeCell ref="B253:D253"/>
    <mergeCell ref="B254:D254"/>
    <mergeCell ref="B255:D255"/>
    <mergeCell ref="B256:D256"/>
    <mergeCell ref="B258:D258"/>
    <mergeCell ref="B259:D259"/>
    <mergeCell ref="B260:D260"/>
    <mergeCell ref="B261:D261"/>
  </mergeCells>
  <pageMargins left="0.75" right="0.75" top="1" bottom="1" header="0.5" footer="0.5"/>
  <pageSetup scale="77" fitToHeight="10" orientation="portrait" r:id="rId1"/>
  <headerFooter alignWithMargins="0">
    <oddHeader>&amp;CCommon Data Set 2010-11</oddHeader>
    <oddFooter>&amp;C&amp;A&amp;RPage &amp;P</odd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rgb="FFFFFF00"/>
  </sheetPr>
  <dimension ref="A1:K68"/>
  <sheetViews>
    <sheetView workbookViewId="0">
      <selection sqref="A1:G1"/>
    </sheetView>
  </sheetViews>
  <sheetFormatPr defaultRowHeight="12.75" x14ac:dyDescent="0.2"/>
  <cols>
    <col min="1" max="1" width="4.42578125" style="305" customWidth="1"/>
    <col min="2" max="2" width="22.7109375" style="318" customWidth="1"/>
    <col min="3" max="7" width="12.7109375" style="318" customWidth="1"/>
    <col min="8" max="16384" width="9.140625" style="318"/>
  </cols>
  <sheetData>
    <row r="1" spans="1:11" ht="18" x14ac:dyDescent="0.2">
      <c r="A1" s="894" t="s">
        <v>1115</v>
      </c>
      <c r="B1" s="894"/>
      <c r="C1" s="894"/>
      <c r="D1" s="894"/>
      <c r="E1" s="894"/>
      <c r="F1" s="894"/>
      <c r="G1" s="894"/>
      <c r="J1" s="353"/>
      <c r="K1" s="353"/>
    </row>
    <row r="3" spans="1:11" ht="15.75" x14ac:dyDescent="0.25">
      <c r="B3" s="24" t="s">
        <v>597</v>
      </c>
    </row>
    <row r="4" spans="1:11" x14ac:dyDescent="0.2">
      <c r="A4" s="469" t="s">
        <v>92</v>
      </c>
      <c r="B4" s="729"/>
      <c r="C4" s="751"/>
      <c r="D4" s="752"/>
      <c r="E4" s="35" t="s">
        <v>581</v>
      </c>
      <c r="F4" s="35" t="s">
        <v>582</v>
      </c>
      <c r="G4" s="116"/>
    </row>
    <row r="5" spans="1:11" ht="26.25" customHeight="1" x14ac:dyDescent="0.2">
      <c r="A5" s="469" t="s">
        <v>92</v>
      </c>
      <c r="B5" s="694" t="s">
        <v>90</v>
      </c>
      <c r="C5" s="724"/>
      <c r="D5" s="725"/>
      <c r="E5" s="35" t="s">
        <v>1083</v>
      </c>
      <c r="F5" s="35"/>
      <c r="G5" s="46"/>
    </row>
    <row r="6" spans="1:11" ht="41.25" customHeight="1" x14ac:dyDescent="0.2">
      <c r="A6" s="469" t="s">
        <v>92</v>
      </c>
      <c r="B6" s="694" t="s">
        <v>91</v>
      </c>
      <c r="C6" s="724"/>
      <c r="D6" s="725"/>
      <c r="E6" s="35" t="s">
        <v>1083</v>
      </c>
      <c r="F6" s="35"/>
      <c r="G6" s="34"/>
    </row>
    <row r="7" spans="1:11" x14ac:dyDescent="0.2">
      <c r="B7" s="307"/>
      <c r="C7" s="307"/>
      <c r="D7" s="307"/>
      <c r="E7" s="109"/>
      <c r="F7" s="109"/>
      <c r="G7" s="34"/>
    </row>
    <row r="8" spans="1:11" ht="29.25" customHeight="1" x14ac:dyDescent="0.2">
      <c r="A8" s="453" t="s">
        <v>93</v>
      </c>
      <c r="B8" s="791" t="s">
        <v>65</v>
      </c>
      <c r="C8" s="791"/>
      <c r="D8" s="791"/>
      <c r="E8" s="791"/>
      <c r="F8" s="791"/>
      <c r="G8" s="791"/>
    </row>
    <row r="9" spans="1:11" ht="25.5" x14ac:dyDescent="0.2">
      <c r="A9" s="453" t="s">
        <v>93</v>
      </c>
      <c r="B9" s="117"/>
      <c r="C9" s="311" t="s">
        <v>598</v>
      </c>
      <c r="D9" s="311" t="s">
        <v>329</v>
      </c>
      <c r="E9" s="311" t="s">
        <v>330</v>
      </c>
      <c r="F9" s="112"/>
    </row>
    <row r="10" spans="1:11" x14ac:dyDescent="0.2">
      <c r="A10" s="453" t="s">
        <v>93</v>
      </c>
      <c r="B10" s="302" t="s">
        <v>307</v>
      </c>
      <c r="C10" s="113">
        <v>130</v>
      </c>
      <c r="D10" s="113">
        <v>83</v>
      </c>
      <c r="E10" s="113">
        <v>47</v>
      </c>
      <c r="F10" s="114"/>
    </row>
    <row r="11" spans="1:11" x14ac:dyDescent="0.2">
      <c r="A11" s="453" t="s">
        <v>93</v>
      </c>
      <c r="B11" s="302" t="s">
        <v>308</v>
      </c>
      <c r="C11" s="113">
        <v>216</v>
      </c>
      <c r="D11" s="113">
        <v>161</v>
      </c>
      <c r="E11" s="113">
        <v>77</v>
      </c>
      <c r="F11" s="114"/>
    </row>
    <row r="12" spans="1:11" x14ac:dyDescent="0.2">
      <c r="A12" s="453" t="s">
        <v>93</v>
      </c>
      <c r="B12" s="303" t="s">
        <v>331</v>
      </c>
      <c r="C12" s="115">
        <f>SUM(C10:C11)</f>
        <v>346</v>
      </c>
      <c r="D12" s="115">
        <f>SUM(D10:D11)</f>
        <v>244</v>
      </c>
      <c r="E12" s="115">
        <f>SUM(E10:E11)</f>
        <v>124</v>
      </c>
      <c r="F12" s="114"/>
    </row>
    <row r="14" spans="1:11" ht="15.75" x14ac:dyDescent="0.2">
      <c r="B14" s="795" t="s">
        <v>332</v>
      </c>
      <c r="C14" s="796"/>
    </row>
    <row r="15" spans="1:11" x14ac:dyDescent="0.2">
      <c r="A15" s="469" t="s">
        <v>94</v>
      </c>
      <c r="B15" s="797" t="s">
        <v>333</v>
      </c>
      <c r="C15" s="797"/>
      <c r="D15" s="797"/>
    </row>
    <row r="16" spans="1:11" ht="15" x14ac:dyDescent="0.2">
      <c r="A16" s="469" t="s">
        <v>94</v>
      </c>
      <c r="B16" s="315" t="s">
        <v>334</v>
      </c>
      <c r="C16" s="120" t="s">
        <v>1083</v>
      </c>
    </row>
    <row r="17" spans="1:7" ht="15" x14ac:dyDescent="0.2">
      <c r="A17" s="469" t="s">
        <v>94</v>
      </c>
      <c r="B17" s="315" t="s">
        <v>97</v>
      </c>
      <c r="C17" s="120" t="s">
        <v>1083</v>
      </c>
    </row>
    <row r="18" spans="1:7" ht="15" x14ac:dyDescent="0.2">
      <c r="A18" s="469" t="s">
        <v>94</v>
      </c>
      <c r="B18" s="315" t="s">
        <v>335</v>
      </c>
      <c r="C18" s="120" t="s">
        <v>1083</v>
      </c>
    </row>
    <row r="19" spans="1:7" ht="15" x14ac:dyDescent="0.2">
      <c r="A19" s="469" t="s">
        <v>94</v>
      </c>
      <c r="B19" s="315" t="s">
        <v>336</v>
      </c>
      <c r="C19" s="120"/>
    </row>
    <row r="21" spans="1:7" ht="12.75" customHeight="1" x14ac:dyDescent="0.2">
      <c r="A21" s="469" t="s">
        <v>95</v>
      </c>
      <c r="B21" s="729"/>
      <c r="C21" s="751"/>
      <c r="D21" s="752"/>
      <c r="E21" s="35" t="s">
        <v>581</v>
      </c>
      <c r="F21" s="35" t="s">
        <v>582</v>
      </c>
      <c r="G21" s="31"/>
    </row>
    <row r="22" spans="1:7" ht="40.5" customHeight="1" x14ac:dyDescent="0.2">
      <c r="A22" s="469" t="s">
        <v>95</v>
      </c>
      <c r="B22" s="694" t="s">
        <v>337</v>
      </c>
      <c r="C22" s="724"/>
      <c r="D22" s="725"/>
      <c r="E22" s="35"/>
      <c r="F22" s="35" t="s">
        <v>1083</v>
      </c>
      <c r="G22" s="31"/>
    </row>
    <row r="23" spans="1:7" ht="24.75" customHeight="1" x14ac:dyDescent="0.2">
      <c r="A23" s="469" t="s">
        <v>95</v>
      </c>
      <c r="B23" s="794" t="s">
        <v>98</v>
      </c>
      <c r="C23" s="794"/>
      <c r="D23" s="794"/>
      <c r="E23" s="110"/>
      <c r="F23" s="109"/>
      <c r="G23" s="31"/>
    </row>
    <row r="24" spans="1:7" x14ac:dyDescent="0.2">
      <c r="A24" s="470"/>
    </row>
    <row r="25" spans="1:7" x14ac:dyDescent="0.2">
      <c r="A25" s="469" t="s">
        <v>96</v>
      </c>
      <c r="B25" s="792" t="s">
        <v>564</v>
      </c>
      <c r="C25" s="793"/>
      <c r="D25" s="793"/>
      <c r="E25" s="793"/>
      <c r="F25" s="306"/>
    </row>
    <row r="26" spans="1:7" ht="22.5" x14ac:dyDescent="0.2">
      <c r="A26" s="469" t="s">
        <v>96</v>
      </c>
      <c r="B26" s="314"/>
      <c r="C26" s="121" t="s">
        <v>565</v>
      </c>
      <c r="D26" s="121" t="s">
        <v>566</v>
      </c>
      <c r="E26" s="121" t="s">
        <v>567</v>
      </c>
      <c r="F26" s="121" t="s">
        <v>568</v>
      </c>
      <c r="G26" s="121" t="s">
        <v>569</v>
      </c>
    </row>
    <row r="27" spans="1:7" x14ac:dyDescent="0.2">
      <c r="A27" s="469" t="s">
        <v>96</v>
      </c>
      <c r="B27" s="301" t="s">
        <v>570</v>
      </c>
      <c r="C27" s="35"/>
      <c r="D27" s="35" t="s">
        <v>1083</v>
      </c>
      <c r="E27" s="35"/>
      <c r="F27" s="35" t="s">
        <v>1083</v>
      </c>
      <c r="G27" s="35"/>
    </row>
    <row r="28" spans="1:7" x14ac:dyDescent="0.2">
      <c r="A28" s="469" t="s">
        <v>96</v>
      </c>
      <c r="B28" s="301" t="s">
        <v>571</v>
      </c>
      <c r="C28" s="35" t="s">
        <v>1083</v>
      </c>
      <c r="D28" s="35"/>
      <c r="E28" s="35"/>
      <c r="F28" s="35"/>
      <c r="G28" s="35"/>
    </row>
    <row r="29" spans="1:7" ht="25.5" x14ac:dyDescent="0.2">
      <c r="A29" s="469" t="s">
        <v>96</v>
      </c>
      <c r="B29" s="301" t="s">
        <v>572</v>
      </c>
      <c r="C29" s="35" t="s">
        <v>1083</v>
      </c>
      <c r="D29" s="35"/>
      <c r="E29" s="35"/>
      <c r="F29" s="35"/>
      <c r="G29" s="35"/>
    </row>
    <row r="30" spans="1:7" x14ac:dyDescent="0.2">
      <c r="A30" s="469" t="s">
        <v>96</v>
      </c>
      <c r="B30" s="301" t="s">
        <v>1035</v>
      </c>
      <c r="C30" s="35"/>
      <c r="D30" s="35" t="s">
        <v>1083</v>
      </c>
      <c r="E30" s="35"/>
      <c r="F30" s="35" t="s">
        <v>1083</v>
      </c>
      <c r="G30" s="35"/>
    </row>
    <row r="31" spans="1:7" x14ac:dyDescent="0.2">
      <c r="A31" s="469" t="s">
        <v>96</v>
      </c>
      <c r="B31" s="301" t="s">
        <v>1033</v>
      </c>
      <c r="C31" s="35"/>
      <c r="D31" s="35" t="s">
        <v>1083</v>
      </c>
      <c r="E31" s="35"/>
      <c r="F31" s="35" t="s">
        <v>1083</v>
      </c>
      <c r="G31" s="35"/>
    </row>
    <row r="32" spans="1:7" ht="40.5" customHeight="1" x14ac:dyDescent="0.2">
      <c r="A32" s="469" t="s">
        <v>96</v>
      </c>
      <c r="B32" s="301" t="s">
        <v>573</v>
      </c>
      <c r="C32" s="35"/>
      <c r="D32" s="35"/>
      <c r="E32" s="35"/>
      <c r="F32" s="35"/>
      <c r="G32" s="35" t="s">
        <v>1083</v>
      </c>
    </row>
    <row r="33" spans="1:7" x14ac:dyDescent="0.2">
      <c r="A33" s="470"/>
    </row>
    <row r="34" spans="1:7" ht="27" customHeight="1" x14ac:dyDescent="0.2">
      <c r="A34" s="469" t="s">
        <v>101</v>
      </c>
      <c r="B34" s="794" t="s">
        <v>99</v>
      </c>
      <c r="C34" s="794"/>
      <c r="D34" s="794"/>
      <c r="E34" s="122">
        <v>2.5</v>
      </c>
      <c r="F34" s="308"/>
      <c r="G34" s="31"/>
    </row>
    <row r="35" spans="1:7" x14ac:dyDescent="0.2">
      <c r="A35" s="470"/>
    </row>
    <row r="36" spans="1:7" ht="26.25" customHeight="1" x14ac:dyDescent="0.2">
      <c r="A36" s="469" t="s">
        <v>102</v>
      </c>
      <c r="B36" s="794" t="s">
        <v>100</v>
      </c>
      <c r="C36" s="794"/>
      <c r="D36" s="794"/>
      <c r="E36" s="122">
        <v>2.5</v>
      </c>
      <c r="F36" s="308"/>
      <c r="G36" s="31"/>
    </row>
    <row r="37" spans="1:7" x14ac:dyDescent="0.2">
      <c r="A37" s="470"/>
    </row>
    <row r="38" spans="1:7" x14ac:dyDescent="0.2">
      <c r="A38" s="469" t="s">
        <v>103</v>
      </c>
      <c r="B38" s="776" t="s">
        <v>1160</v>
      </c>
      <c r="C38" s="777"/>
      <c r="D38" s="777"/>
      <c r="E38" s="777"/>
      <c r="F38" s="777"/>
      <c r="G38" s="778"/>
    </row>
    <row r="39" spans="1:7" x14ac:dyDescent="0.2">
      <c r="A39" s="469"/>
      <c r="B39" s="786"/>
      <c r="C39" s="787"/>
      <c r="D39" s="787"/>
      <c r="E39" s="787"/>
      <c r="F39" s="787"/>
      <c r="G39" s="788"/>
    </row>
    <row r="40" spans="1:7" x14ac:dyDescent="0.2">
      <c r="A40" s="470"/>
    </row>
    <row r="41" spans="1:7" ht="37.5" customHeight="1" x14ac:dyDescent="0.2">
      <c r="A41" s="469" t="s">
        <v>105</v>
      </c>
      <c r="B41" s="787" t="s">
        <v>104</v>
      </c>
      <c r="C41" s="787"/>
      <c r="D41" s="787"/>
      <c r="E41" s="787"/>
      <c r="F41" s="787"/>
      <c r="G41" s="787"/>
    </row>
    <row r="42" spans="1:7" ht="22.5" x14ac:dyDescent="0.2">
      <c r="A42" s="469" t="s">
        <v>105</v>
      </c>
      <c r="B42" s="314"/>
      <c r="C42" s="222" t="s">
        <v>575</v>
      </c>
      <c r="D42" s="222" t="s">
        <v>576</v>
      </c>
      <c r="E42" s="222" t="s">
        <v>577</v>
      </c>
      <c r="F42" s="222" t="s">
        <v>578</v>
      </c>
      <c r="G42" s="222" t="s">
        <v>579</v>
      </c>
    </row>
    <row r="43" spans="1:7" x14ac:dyDescent="0.2">
      <c r="A43" s="469" t="s">
        <v>105</v>
      </c>
      <c r="B43" s="316" t="s">
        <v>334</v>
      </c>
      <c r="C43" s="123"/>
      <c r="D43" s="123"/>
      <c r="E43" s="123"/>
      <c r="F43" s="123"/>
      <c r="G43" s="92" t="s">
        <v>1083</v>
      </c>
    </row>
    <row r="44" spans="1:7" x14ac:dyDescent="0.2">
      <c r="A44" s="469" t="s">
        <v>105</v>
      </c>
      <c r="B44" s="316" t="s">
        <v>97</v>
      </c>
      <c r="C44" s="123"/>
      <c r="D44" s="123"/>
      <c r="E44" s="123"/>
      <c r="F44" s="123"/>
      <c r="G44" s="92" t="s">
        <v>1083</v>
      </c>
    </row>
    <row r="45" spans="1:7" x14ac:dyDescent="0.2">
      <c r="A45" s="469" t="s">
        <v>105</v>
      </c>
      <c r="B45" s="316" t="s">
        <v>335</v>
      </c>
      <c r="C45" s="123"/>
      <c r="D45" s="123"/>
      <c r="E45" s="123"/>
      <c r="F45" s="123"/>
      <c r="G45" s="92" t="s">
        <v>1083</v>
      </c>
    </row>
    <row r="46" spans="1:7" x14ac:dyDescent="0.2">
      <c r="A46" s="469" t="s">
        <v>105</v>
      </c>
      <c r="B46" s="316" t="s">
        <v>336</v>
      </c>
      <c r="C46" s="123"/>
      <c r="D46" s="123"/>
      <c r="E46" s="123"/>
      <c r="F46" s="123"/>
      <c r="G46" s="92" t="s">
        <v>1139</v>
      </c>
    </row>
    <row r="47" spans="1:7" x14ac:dyDescent="0.2">
      <c r="A47" s="470"/>
    </row>
    <row r="48" spans="1:7" ht="12.75" customHeight="1" x14ac:dyDescent="0.2">
      <c r="A48" s="469" t="s">
        <v>106</v>
      </c>
      <c r="B48" s="729"/>
      <c r="C48" s="751"/>
      <c r="D48" s="752"/>
      <c r="E48" s="35" t="s">
        <v>581</v>
      </c>
      <c r="F48" s="35" t="s">
        <v>582</v>
      </c>
      <c r="G48" s="116"/>
    </row>
    <row r="49" spans="1:7" ht="26.25" customHeight="1" x14ac:dyDescent="0.2">
      <c r="A49" s="469" t="s">
        <v>106</v>
      </c>
      <c r="B49" s="694" t="s">
        <v>86</v>
      </c>
      <c r="C49" s="724"/>
      <c r="D49" s="725"/>
      <c r="E49" s="35"/>
      <c r="F49" s="35" t="s">
        <v>1139</v>
      </c>
      <c r="G49" s="46"/>
    </row>
    <row r="50" spans="1:7" x14ac:dyDescent="0.2">
      <c r="A50" s="470"/>
      <c r="B50" s="307"/>
      <c r="C50" s="307"/>
      <c r="D50" s="307"/>
      <c r="E50" s="109"/>
      <c r="F50" s="109"/>
    </row>
    <row r="51" spans="1:7" x14ac:dyDescent="0.2">
      <c r="A51" s="469" t="s">
        <v>107</v>
      </c>
      <c r="B51" s="776" t="s">
        <v>1161</v>
      </c>
      <c r="C51" s="777"/>
      <c r="D51" s="777"/>
      <c r="E51" s="777"/>
      <c r="F51" s="777"/>
      <c r="G51" s="778"/>
    </row>
    <row r="52" spans="1:7" x14ac:dyDescent="0.2">
      <c r="A52" s="469"/>
      <c r="B52" s="786"/>
      <c r="C52" s="787"/>
      <c r="D52" s="787"/>
      <c r="E52" s="787"/>
      <c r="F52" s="787"/>
      <c r="G52" s="788"/>
    </row>
    <row r="53" spans="1:7" x14ac:dyDescent="0.2">
      <c r="A53" s="470"/>
    </row>
    <row r="54" spans="1:7" ht="15.75" x14ac:dyDescent="0.2">
      <c r="A54" s="470"/>
      <c r="B54" s="795" t="s">
        <v>109</v>
      </c>
      <c r="C54" s="796"/>
    </row>
    <row r="55" spans="1:7" ht="27.75" customHeight="1" x14ac:dyDescent="0.2">
      <c r="A55" s="469" t="s">
        <v>110</v>
      </c>
      <c r="B55" s="794" t="s">
        <v>111</v>
      </c>
      <c r="C55" s="794"/>
      <c r="D55" s="794"/>
      <c r="E55" s="122" t="s">
        <v>1162</v>
      </c>
      <c r="G55" s="31"/>
    </row>
    <row r="56" spans="1:7" x14ac:dyDescent="0.2">
      <c r="A56" s="470"/>
    </row>
    <row r="57" spans="1:7" x14ac:dyDescent="0.2">
      <c r="A57" s="469" t="s">
        <v>931</v>
      </c>
      <c r="B57" s="729"/>
      <c r="C57" s="751"/>
      <c r="D57" s="752"/>
      <c r="E57" s="35" t="s">
        <v>87</v>
      </c>
      <c r="F57" s="35" t="s">
        <v>112</v>
      </c>
    </row>
    <row r="58" spans="1:7" ht="26.25" customHeight="1" x14ac:dyDescent="0.2">
      <c r="A58" s="469" t="s">
        <v>931</v>
      </c>
      <c r="B58" s="694" t="s">
        <v>930</v>
      </c>
      <c r="C58" s="724"/>
      <c r="D58" s="725"/>
      <c r="E58" s="35" t="s">
        <v>1139</v>
      </c>
      <c r="F58" s="35"/>
    </row>
    <row r="59" spans="1:7" x14ac:dyDescent="0.2">
      <c r="A59" s="470"/>
    </row>
    <row r="60" spans="1:7" x14ac:dyDescent="0.2">
      <c r="A60" s="469" t="s">
        <v>933</v>
      </c>
      <c r="B60" s="729"/>
      <c r="C60" s="751"/>
      <c r="D60" s="752"/>
      <c r="E60" s="35" t="s">
        <v>87</v>
      </c>
      <c r="F60" s="35" t="s">
        <v>112</v>
      </c>
    </row>
    <row r="61" spans="1:7" ht="27" customHeight="1" x14ac:dyDescent="0.2">
      <c r="A61" s="469" t="s">
        <v>933</v>
      </c>
      <c r="B61" s="694" t="s">
        <v>932</v>
      </c>
      <c r="C61" s="724"/>
      <c r="D61" s="725"/>
      <c r="E61" s="35" t="s">
        <v>1139</v>
      </c>
      <c r="F61" s="35"/>
    </row>
    <row r="62" spans="1:7" x14ac:dyDescent="0.2">
      <c r="A62" s="470"/>
      <c r="B62" s="299"/>
      <c r="C62" s="299"/>
      <c r="D62" s="299"/>
      <c r="E62" s="299"/>
      <c r="F62" s="299"/>
      <c r="G62" s="299"/>
    </row>
    <row r="63" spans="1:7" ht="27.75" customHeight="1" x14ac:dyDescent="0.2">
      <c r="A63" s="469" t="s">
        <v>934</v>
      </c>
      <c r="B63" s="794" t="s">
        <v>88</v>
      </c>
      <c r="C63" s="794"/>
      <c r="D63" s="794"/>
      <c r="E63" s="122" t="s">
        <v>1139</v>
      </c>
      <c r="F63" s="310"/>
      <c r="G63" s="31"/>
    </row>
    <row r="64" spans="1:7" x14ac:dyDescent="0.2">
      <c r="A64" s="469"/>
      <c r="B64" s="310"/>
      <c r="C64" s="310"/>
      <c r="D64" s="310"/>
      <c r="E64" s="310"/>
      <c r="F64" s="310"/>
      <c r="G64" s="31"/>
    </row>
    <row r="65" spans="1:7" ht="26.25" customHeight="1" x14ac:dyDescent="0.2">
      <c r="A65" s="469" t="s">
        <v>935</v>
      </c>
      <c r="B65" s="794" t="s">
        <v>936</v>
      </c>
      <c r="C65" s="794"/>
      <c r="D65" s="794"/>
      <c r="E65" s="122" t="s">
        <v>1163</v>
      </c>
      <c r="F65" s="310"/>
      <c r="G65" s="31"/>
    </row>
    <row r="66" spans="1:7" x14ac:dyDescent="0.2">
      <c r="A66" s="469"/>
      <c r="B66" s="310"/>
      <c r="C66" s="310"/>
      <c r="D66" s="310"/>
      <c r="E66" s="310"/>
      <c r="F66" s="310"/>
      <c r="G66" s="31"/>
    </row>
    <row r="67" spans="1:7" x14ac:dyDescent="0.2">
      <c r="A67" s="469" t="s">
        <v>937</v>
      </c>
      <c r="B67" s="776" t="s">
        <v>1164</v>
      </c>
      <c r="C67" s="777"/>
      <c r="D67" s="777"/>
      <c r="E67" s="777"/>
      <c r="F67" s="777"/>
      <c r="G67" s="778"/>
    </row>
    <row r="68" spans="1:7" x14ac:dyDescent="0.2">
      <c r="A68" s="469"/>
      <c r="B68" s="786"/>
      <c r="C68" s="787"/>
      <c r="D68" s="787"/>
      <c r="E68" s="787"/>
      <c r="F68" s="787"/>
      <c r="G68" s="788"/>
    </row>
  </sheetData>
  <sheetProtection password="CA0F" sheet="1" objects="1" scenarios="1"/>
  <mergeCells count="27">
    <mergeCell ref="B63:D63"/>
    <mergeCell ref="B65:D65"/>
    <mergeCell ref="B67:G68"/>
    <mergeCell ref="B54:C54"/>
    <mergeCell ref="B55:D55"/>
    <mergeCell ref="B57:D57"/>
    <mergeCell ref="B58:D58"/>
    <mergeCell ref="B60:D60"/>
    <mergeCell ref="B61:D61"/>
    <mergeCell ref="B51:G52"/>
    <mergeCell ref="B15:D15"/>
    <mergeCell ref="B21:D21"/>
    <mergeCell ref="B22:D22"/>
    <mergeCell ref="B23:D23"/>
    <mergeCell ref="B25:E25"/>
    <mergeCell ref="B34:D34"/>
    <mergeCell ref="B36:D36"/>
    <mergeCell ref="B38:G39"/>
    <mergeCell ref="B41:G41"/>
    <mergeCell ref="B48:D48"/>
    <mergeCell ref="B49:D49"/>
    <mergeCell ref="B14:C14"/>
    <mergeCell ref="A1:G1"/>
    <mergeCell ref="B4:D4"/>
    <mergeCell ref="B5:D5"/>
    <mergeCell ref="B6:D6"/>
    <mergeCell ref="B8:G8"/>
  </mergeCells>
  <pageMargins left="0.75" right="0.75" top="1" bottom="1" header="0.5" footer="0.5"/>
  <pageSetup orientation="portrait" r:id="rId1"/>
  <headerFooter alignWithMargins="0">
    <oddHeader>&amp;CCommon Data Set 2010-11</oddHeader>
    <oddFooter>&amp;C&amp;A&amp;RPage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1"/>
    <pageSetUpPr fitToPage="1"/>
  </sheetPr>
  <dimension ref="A1:H70"/>
  <sheetViews>
    <sheetView workbookViewId="0">
      <selection sqref="A1:D1"/>
    </sheetView>
  </sheetViews>
  <sheetFormatPr defaultRowHeight="12.75" x14ac:dyDescent="0.2"/>
  <cols>
    <col min="1" max="1" width="4.5703125" style="1" bestFit="1" customWidth="1"/>
    <col min="2" max="2" width="31.85546875" bestFit="1" customWidth="1"/>
    <col min="3" max="3" width="4" customWidth="1"/>
    <col min="4" max="4" width="45.5703125" customWidth="1"/>
  </cols>
  <sheetData>
    <row r="1" spans="1:8" ht="18" x14ac:dyDescent="0.2">
      <c r="A1" s="684" t="s">
        <v>1093</v>
      </c>
      <c r="B1" s="684"/>
      <c r="C1" s="684"/>
      <c r="D1" s="679"/>
    </row>
    <row r="2" spans="1:8" x14ac:dyDescent="0.2">
      <c r="C2" s="685"/>
      <c r="D2" s="685"/>
    </row>
    <row r="3" spans="1:8" x14ac:dyDescent="0.2">
      <c r="A3" s="2" t="s">
        <v>169</v>
      </c>
      <c r="B3" s="195" t="s">
        <v>170</v>
      </c>
      <c r="C3" s="49"/>
      <c r="D3" s="49"/>
    </row>
    <row r="4" spans="1:8" x14ac:dyDescent="0.2">
      <c r="A4" s="2" t="s">
        <v>169</v>
      </c>
      <c r="B4" s="196" t="s">
        <v>171</v>
      </c>
      <c r="C4" s="187"/>
      <c r="D4" s="187" t="s">
        <v>1073</v>
      </c>
      <c r="E4" s="691" t="s">
        <v>1081</v>
      </c>
      <c r="F4" s="691"/>
      <c r="G4" s="691"/>
      <c r="H4" s="691"/>
    </row>
    <row r="5" spans="1:8" ht="25.5" x14ac:dyDescent="0.2">
      <c r="A5" s="2" t="s">
        <v>169</v>
      </c>
      <c r="B5" s="196" t="s">
        <v>172</v>
      </c>
      <c r="C5" s="187"/>
      <c r="D5" s="187" t="s">
        <v>1074</v>
      </c>
      <c r="E5" s="691" t="s">
        <v>1082</v>
      </c>
      <c r="F5" s="691"/>
      <c r="G5" s="691"/>
      <c r="H5" s="691"/>
    </row>
    <row r="6" spans="1:8" x14ac:dyDescent="0.2">
      <c r="A6" s="2" t="s">
        <v>169</v>
      </c>
      <c r="B6" s="196" t="s">
        <v>173</v>
      </c>
      <c r="C6" s="187"/>
      <c r="D6" s="187" t="s">
        <v>1075</v>
      </c>
    </row>
    <row r="7" spans="1:8" x14ac:dyDescent="0.2">
      <c r="A7" s="2" t="s">
        <v>169</v>
      </c>
      <c r="B7" s="196" t="s">
        <v>276</v>
      </c>
      <c r="C7" s="187"/>
      <c r="D7" s="187" t="s">
        <v>1076</v>
      </c>
    </row>
    <row r="8" spans="1:8" x14ac:dyDescent="0.2">
      <c r="A8" s="2" t="s">
        <v>169</v>
      </c>
      <c r="B8" s="196" t="s">
        <v>174</v>
      </c>
      <c r="C8" s="187"/>
      <c r="D8" s="187" t="s">
        <v>1077</v>
      </c>
    </row>
    <row r="9" spans="1:8" x14ac:dyDescent="0.2">
      <c r="A9" s="2" t="s">
        <v>169</v>
      </c>
      <c r="B9" s="196" t="s">
        <v>175</v>
      </c>
      <c r="C9" s="187"/>
      <c r="D9" s="187" t="s">
        <v>1078</v>
      </c>
    </row>
    <row r="10" spans="1:8" x14ac:dyDescent="0.2">
      <c r="A10" s="2" t="s">
        <v>169</v>
      </c>
      <c r="B10" s="196" t="s">
        <v>176</v>
      </c>
      <c r="C10" s="187"/>
      <c r="D10" s="187" t="s">
        <v>1079</v>
      </c>
    </row>
    <row r="11" spans="1:8" x14ac:dyDescent="0.2">
      <c r="A11" s="2" t="s">
        <v>169</v>
      </c>
      <c r="B11" s="196" t="s">
        <v>177</v>
      </c>
      <c r="C11" s="187"/>
      <c r="D11" s="370" t="s">
        <v>1080</v>
      </c>
    </row>
    <row r="12" spans="1:8" x14ac:dyDescent="0.2">
      <c r="A12" s="2" t="s">
        <v>169</v>
      </c>
      <c r="B12" s="46" t="s">
        <v>178</v>
      </c>
      <c r="C12" s="49"/>
      <c r="D12" s="192"/>
      <c r="E12" s="191" t="s">
        <v>581</v>
      </c>
      <c r="F12" s="28" t="s">
        <v>582</v>
      </c>
    </row>
    <row r="13" spans="1:8" x14ac:dyDescent="0.2">
      <c r="A13" s="2"/>
      <c r="B13" s="46"/>
      <c r="C13" s="49"/>
      <c r="D13" s="192"/>
      <c r="E13" s="44"/>
      <c r="F13" s="316" t="s">
        <v>1083</v>
      </c>
    </row>
    <row r="14" spans="1:8" x14ac:dyDescent="0.2">
      <c r="A14" s="2" t="s">
        <v>169</v>
      </c>
      <c r="B14" s="197" t="s">
        <v>179</v>
      </c>
      <c r="C14" s="198"/>
      <c r="D14" s="199"/>
    </row>
    <row r="15" spans="1:8" x14ac:dyDescent="0.2">
      <c r="A15" s="2"/>
      <c r="B15" s="193"/>
      <c r="C15" s="190"/>
      <c r="D15" s="194"/>
    </row>
    <row r="16" spans="1:8" x14ac:dyDescent="0.2">
      <c r="A16" s="2"/>
      <c r="B16" s="223"/>
      <c r="C16" s="224"/>
      <c r="D16" s="224"/>
    </row>
    <row r="17" spans="1:4" ht="53.25" customHeight="1" x14ac:dyDescent="0.2">
      <c r="A17" s="232" t="s">
        <v>400</v>
      </c>
      <c r="B17" s="687" t="s">
        <v>811</v>
      </c>
      <c r="C17" s="687"/>
      <c r="D17" s="687"/>
    </row>
    <row r="18" spans="1:4" ht="53.25" customHeight="1" x14ac:dyDescent="0.2">
      <c r="A18" s="2"/>
      <c r="B18" s="688"/>
      <c r="C18" s="689"/>
      <c r="D18" s="690"/>
    </row>
    <row r="19" spans="1:4" x14ac:dyDescent="0.2">
      <c r="C19" s="7"/>
      <c r="D19" s="7"/>
    </row>
    <row r="20" spans="1:4" x14ac:dyDescent="0.2">
      <c r="A20" s="2" t="s">
        <v>803</v>
      </c>
      <c r="B20" s="10" t="s">
        <v>275</v>
      </c>
      <c r="C20" s="686"/>
      <c r="D20" s="686"/>
    </row>
    <row r="21" spans="1:4" x14ac:dyDescent="0.2">
      <c r="A21" s="2" t="s">
        <v>803</v>
      </c>
      <c r="B21" s="9" t="s">
        <v>408</v>
      </c>
      <c r="C21" s="676" t="s">
        <v>1084</v>
      </c>
      <c r="D21" s="676"/>
    </row>
    <row r="22" spans="1:4" x14ac:dyDescent="0.2">
      <c r="A22" s="2" t="s">
        <v>803</v>
      </c>
      <c r="B22" s="9" t="s">
        <v>276</v>
      </c>
      <c r="C22" s="676" t="s">
        <v>1076</v>
      </c>
      <c r="D22" s="676"/>
    </row>
    <row r="23" spans="1:4" x14ac:dyDescent="0.2">
      <c r="A23" s="2" t="s">
        <v>803</v>
      </c>
      <c r="B23" s="184" t="s">
        <v>791</v>
      </c>
      <c r="C23" s="676" t="s">
        <v>1077</v>
      </c>
      <c r="D23" s="676"/>
    </row>
    <row r="24" spans="1:4" x14ac:dyDescent="0.2">
      <c r="A24" s="2" t="s">
        <v>803</v>
      </c>
      <c r="B24" s="184" t="s">
        <v>790</v>
      </c>
      <c r="C24" s="682"/>
      <c r="D24" s="683"/>
    </row>
    <row r="25" spans="1:4" x14ac:dyDescent="0.2">
      <c r="A25" s="2" t="s">
        <v>803</v>
      </c>
      <c r="B25" s="184" t="s">
        <v>791</v>
      </c>
      <c r="C25" s="682"/>
      <c r="D25" s="683"/>
    </row>
    <row r="26" spans="1:4" x14ac:dyDescent="0.2">
      <c r="A26" s="2" t="s">
        <v>803</v>
      </c>
      <c r="B26" s="9" t="s">
        <v>792</v>
      </c>
      <c r="C26" s="676" t="s">
        <v>1085</v>
      </c>
      <c r="D26" s="676"/>
    </row>
    <row r="27" spans="1:4" x14ac:dyDescent="0.2">
      <c r="A27" s="2" t="s">
        <v>803</v>
      </c>
      <c r="B27" s="9" t="s">
        <v>277</v>
      </c>
      <c r="C27" s="675" t="s">
        <v>1086</v>
      </c>
      <c r="D27" s="676"/>
    </row>
    <row r="28" spans="1:4" x14ac:dyDescent="0.2">
      <c r="A28" s="2" t="s">
        <v>803</v>
      </c>
      <c r="B28" s="9" t="s">
        <v>278</v>
      </c>
      <c r="C28" s="676" t="s">
        <v>1087</v>
      </c>
      <c r="D28" s="676"/>
    </row>
    <row r="29" spans="1:4" x14ac:dyDescent="0.2">
      <c r="A29" s="2" t="s">
        <v>803</v>
      </c>
      <c r="B29" s="9" t="s">
        <v>279</v>
      </c>
      <c r="C29" s="676" t="s">
        <v>1088</v>
      </c>
      <c r="D29" s="676"/>
    </row>
    <row r="30" spans="1:4" x14ac:dyDescent="0.2">
      <c r="A30" s="2" t="s">
        <v>803</v>
      </c>
      <c r="B30" s="9" t="s">
        <v>793</v>
      </c>
      <c r="C30" s="682" t="s">
        <v>1076</v>
      </c>
      <c r="D30" s="683"/>
    </row>
    <row r="31" spans="1:4" x14ac:dyDescent="0.2">
      <c r="A31" s="2" t="s">
        <v>803</v>
      </c>
      <c r="B31" s="9" t="s">
        <v>791</v>
      </c>
      <c r="C31" s="682" t="s">
        <v>1077</v>
      </c>
      <c r="D31" s="683"/>
    </row>
    <row r="32" spans="1:4" x14ac:dyDescent="0.2">
      <c r="A32" s="2" t="s">
        <v>803</v>
      </c>
      <c r="B32" s="9" t="s">
        <v>929</v>
      </c>
      <c r="C32" s="676" t="s">
        <v>1089</v>
      </c>
      <c r="D32" s="676"/>
    </row>
    <row r="33" spans="1:4" x14ac:dyDescent="0.2">
      <c r="A33" s="2" t="s">
        <v>803</v>
      </c>
      <c r="B33" s="9" t="s">
        <v>280</v>
      </c>
      <c r="C33" s="680" t="s">
        <v>1090</v>
      </c>
      <c r="D33" s="681"/>
    </row>
    <row r="34" spans="1:4" ht="38.25" x14ac:dyDescent="0.2">
      <c r="A34" s="232" t="s">
        <v>803</v>
      </c>
      <c r="B34" s="257" t="s">
        <v>455</v>
      </c>
      <c r="C34" s="675" t="s">
        <v>1091</v>
      </c>
      <c r="D34" s="676"/>
    </row>
    <row r="35" spans="1:4" ht="51" x14ac:dyDescent="0.2">
      <c r="A35" s="232" t="s">
        <v>803</v>
      </c>
      <c r="B35" s="256" t="s">
        <v>456</v>
      </c>
      <c r="C35" s="233"/>
      <c r="D35" s="234"/>
    </row>
    <row r="37" spans="1:4" x14ac:dyDescent="0.2">
      <c r="A37" s="2" t="s">
        <v>804</v>
      </c>
      <c r="B37" s="677" t="s">
        <v>281</v>
      </c>
      <c r="C37" s="678"/>
      <c r="D37" s="679"/>
    </row>
    <row r="38" spans="1:4" x14ac:dyDescent="0.2">
      <c r="A38" s="2" t="s">
        <v>804</v>
      </c>
      <c r="B38" s="11" t="s">
        <v>282</v>
      </c>
      <c r="C38" s="92"/>
    </row>
    <row r="39" spans="1:4" x14ac:dyDescent="0.2">
      <c r="A39" s="2" t="s">
        <v>804</v>
      </c>
      <c r="B39" s="11" t="s">
        <v>283</v>
      </c>
      <c r="C39" s="92" t="s">
        <v>1083</v>
      </c>
    </row>
    <row r="40" spans="1:4" x14ac:dyDescent="0.2">
      <c r="A40" s="2" t="s">
        <v>804</v>
      </c>
      <c r="B40" s="11" t="s">
        <v>284</v>
      </c>
      <c r="C40" s="92"/>
    </row>
    <row r="41" spans="1:4" x14ac:dyDescent="0.2">
      <c r="A41" s="2"/>
      <c r="B41" s="3"/>
    </row>
    <row r="42" spans="1:4" x14ac:dyDescent="0.2">
      <c r="A42" s="2" t="s">
        <v>805</v>
      </c>
      <c r="B42" s="3" t="s">
        <v>794</v>
      </c>
    </row>
    <row r="43" spans="1:4" x14ac:dyDescent="0.2">
      <c r="A43" s="2" t="s">
        <v>805</v>
      </c>
      <c r="B43" s="11" t="s">
        <v>285</v>
      </c>
      <c r="C43" s="92" t="s">
        <v>1083</v>
      </c>
    </row>
    <row r="44" spans="1:4" x14ac:dyDescent="0.2">
      <c r="A44" s="2" t="s">
        <v>805</v>
      </c>
      <c r="B44" s="11" t="s">
        <v>286</v>
      </c>
      <c r="C44" s="92"/>
    </row>
    <row r="45" spans="1:4" x14ac:dyDescent="0.2">
      <c r="A45" s="2" t="s">
        <v>805</v>
      </c>
      <c r="B45" s="11" t="s">
        <v>287</v>
      </c>
      <c r="C45" s="92"/>
    </row>
    <row r="46" spans="1:4" x14ac:dyDescent="0.2">
      <c r="A46" s="2"/>
      <c r="B46" s="3"/>
    </row>
    <row r="47" spans="1:4" x14ac:dyDescent="0.2">
      <c r="A47" s="2" t="s">
        <v>806</v>
      </c>
      <c r="B47" s="3" t="s">
        <v>288</v>
      </c>
      <c r="C47" s="5"/>
    </row>
    <row r="48" spans="1:4" x14ac:dyDescent="0.2">
      <c r="A48" s="2" t="s">
        <v>806</v>
      </c>
      <c r="B48" s="11" t="s">
        <v>289</v>
      </c>
      <c r="C48" s="91"/>
    </row>
    <row r="49" spans="1:3" x14ac:dyDescent="0.2">
      <c r="A49" s="2" t="s">
        <v>806</v>
      </c>
      <c r="B49" s="11" t="s">
        <v>290</v>
      </c>
      <c r="C49" s="91"/>
    </row>
    <row r="50" spans="1:3" x14ac:dyDescent="0.2">
      <c r="A50" s="2" t="s">
        <v>806</v>
      </c>
      <c r="B50" s="11" t="s">
        <v>291</v>
      </c>
      <c r="C50" s="91"/>
    </row>
    <row r="51" spans="1:3" x14ac:dyDescent="0.2">
      <c r="A51" s="2" t="s">
        <v>806</v>
      </c>
      <c r="B51" s="12" t="s">
        <v>292</v>
      </c>
      <c r="C51" s="91"/>
    </row>
    <row r="52" spans="1:3" x14ac:dyDescent="0.2">
      <c r="A52" s="2" t="s">
        <v>806</v>
      </c>
      <c r="B52" s="11" t="s">
        <v>293</v>
      </c>
      <c r="C52" s="91"/>
    </row>
    <row r="53" spans="1:3" x14ac:dyDescent="0.2">
      <c r="A53" s="2" t="s">
        <v>806</v>
      </c>
      <c r="B53" s="13" t="s">
        <v>294</v>
      </c>
      <c r="C53" s="92" t="s">
        <v>1083</v>
      </c>
    </row>
    <row r="54" spans="1:3" ht="63.75" x14ac:dyDescent="0.2">
      <c r="A54" s="2"/>
      <c r="B54" s="371" t="s">
        <v>1092</v>
      </c>
      <c r="C54" s="93"/>
    </row>
    <row r="55" spans="1:3" x14ac:dyDescent="0.2">
      <c r="A55" s="2" t="s">
        <v>806</v>
      </c>
      <c r="B55" s="13" t="s">
        <v>295</v>
      </c>
      <c r="C55" s="91"/>
    </row>
    <row r="56" spans="1:3" x14ac:dyDescent="0.2">
      <c r="A56" s="2"/>
      <c r="B56" s="14"/>
      <c r="C56" s="15"/>
    </row>
    <row r="57" spans="1:3" x14ac:dyDescent="0.2">
      <c r="A57" s="2"/>
      <c r="B57" s="3"/>
      <c r="C57" s="5"/>
    </row>
    <row r="58" spans="1:3" x14ac:dyDescent="0.2">
      <c r="A58" s="2" t="s">
        <v>807</v>
      </c>
      <c r="B58" s="3" t="s">
        <v>795</v>
      </c>
    </row>
    <row r="59" spans="1:3" x14ac:dyDescent="0.2">
      <c r="A59" s="2" t="s">
        <v>807</v>
      </c>
      <c r="B59" s="11" t="s">
        <v>296</v>
      </c>
      <c r="C59" s="92"/>
    </row>
    <row r="60" spans="1:3" x14ac:dyDescent="0.2">
      <c r="A60" s="2" t="s">
        <v>807</v>
      </c>
      <c r="B60" s="11" t="s">
        <v>297</v>
      </c>
      <c r="C60" s="92"/>
    </row>
    <row r="61" spans="1:3" x14ac:dyDescent="0.2">
      <c r="A61" s="2" t="s">
        <v>807</v>
      </c>
      <c r="B61" s="11" t="s">
        <v>298</v>
      </c>
      <c r="C61" s="92" t="s">
        <v>1083</v>
      </c>
    </row>
    <row r="62" spans="1:3" x14ac:dyDescent="0.2">
      <c r="A62" s="2" t="s">
        <v>807</v>
      </c>
      <c r="B62" s="11" t="s">
        <v>299</v>
      </c>
      <c r="C62" s="92"/>
    </row>
    <row r="63" spans="1:3" x14ac:dyDescent="0.2">
      <c r="A63" s="2" t="s">
        <v>807</v>
      </c>
      <c r="B63" s="11" t="s">
        <v>300</v>
      </c>
      <c r="C63" s="92"/>
    </row>
    <row r="64" spans="1:3" x14ac:dyDescent="0.2">
      <c r="A64" s="2" t="s">
        <v>807</v>
      </c>
      <c r="B64" s="11" t="s">
        <v>301</v>
      </c>
      <c r="C64" s="92" t="s">
        <v>1083</v>
      </c>
    </row>
    <row r="65" spans="1:3" x14ac:dyDescent="0.2">
      <c r="A65" s="2" t="s">
        <v>807</v>
      </c>
      <c r="B65" s="11" t="s">
        <v>302</v>
      </c>
      <c r="C65" s="92" t="s">
        <v>1083</v>
      </c>
    </row>
    <row r="66" spans="1:3" x14ac:dyDescent="0.2">
      <c r="A66" s="2" t="s">
        <v>807</v>
      </c>
      <c r="B66" s="11" t="s">
        <v>303</v>
      </c>
      <c r="C66" s="92" t="s">
        <v>1083</v>
      </c>
    </row>
    <row r="67" spans="1:3" x14ac:dyDescent="0.2">
      <c r="A67" s="2" t="s">
        <v>807</v>
      </c>
      <c r="B67" s="11" t="s">
        <v>304</v>
      </c>
      <c r="C67" s="92" t="s">
        <v>1083</v>
      </c>
    </row>
    <row r="68" spans="1:3" ht="25.5" x14ac:dyDescent="0.2">
      <c r="A68" s="2" t="s">
        <v>807</v>
      </c>
      <c r="B68" s="287" t="s">
        <v>631</v>
      </c>
      <c r="C68" s="92" t="s">
        <v>1083</v>
      </c>
    </row>
    <row r="69" spans="1:3" ht="25.5" x14ac:dyDescent="0.2">
      <c r="A69" s="2" t="s">
        <v>807</v>
      </c>
      <c r="B69" s="287" t="s">
        <v>632</v>
      </c>
      <c r="C69" s="92" t="s">
        <v>1083</v>
      </c>
    </row>
    <row r="70" spans="1:3" x14ac:dyDescent="0.2">
      <c r="A70" s="2" t="s">
        <v>807</v>
      </c>
      <c r="B70" s="295" t="s">
        <v>633</v>
      </c>
      <c r="C70" s="92"/>
    </row>
  </sheetData>
  <sheetProtection password="CA0F" sheet="1" objects="1" scenarios="1"/>
  <mergeCells count="22">
    <mergeCell ref="E4:H4"/>
    <mergeCell ref="E5:H5"/>
    <mergeCell ref="C22:D22"/>
    <mergeCell ref="C23:D23"/>
    <mergeCell ref="C26:D26"/>
    <mergeCell ref="C27:D27"/>
    <mergeCell ref="C24:D24"/>
    <mergeCell ref="C25:D25"/>
    <mergeCell ref="A1:D1"/>
    <mergeCell ref="C2:D2"/>
    <mergeCell ref="C20:D20"/>
    <mergeCell ref="C21:D21"/>
    <mergeCell ref="B17:D17"/>
    <mergeCell ref="B18:D18"/>
    <mergeCell ref="C34:D34"/>
    <mergeCell ref="B37:D37"/>
    <mergeCell ref="C28:D28"/>
    <mergeCell ref="C29:D29"/>
    <mergeCell ref="C32:D32"/>
    <mergeCell ref="C33:D33"/>
    <mergeCell ref="C30:D30"/>
    <mergeCell ref="C31:D31"/>
  </mergeCells>
  <phoneticPr fontId="0" type="noConversion"/>
  <hyperlinks>
    <hyperlink ref="D11" r:id="rId1"/>
    <hyperlink ref="C27" r:id="rId2"/>
    <hyperlink ref="C33" r:id="rId3"/>
    <hyperlink ref="C34" r:id="rId4"/>
  </hyperlinks>
  <pageMargins left="0.75" right="0.75" top="1" bottom="1" header="0.5" footer="0.5"/>
  <pageSetup scale="58" orientation="portrait" r:id="rId5"/>
  <headerFooter alignWithMargins="0">
    <oddHeader>&amp;CCommon Data Set 2010-11</oddHeader>
    <oddFooter>&amp;C&amp;A&amp;RPage &amp;P</oddFooter>
  </headerFooter>
  <drawing r:id="rId6"/>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rgb="FF00B0F0"/>
  </sheetPr>
  <dimension ref="A1:K68"/>
  <sheetViews>
    <sheetView workbookViewId="0">
      <selection sqref="A1:G1"/>
    </sheetView>
  </sheetViews>
  <sheetFormatPr defaultRowHeight="12.75" x14ac:dyDescent="0.2"/>
  <cols>
    <col min="1" max="1" width="4.42578125" style="305" customWidth="1"/>
    <col min="2" max="2" width="22.7109375" style="318" customWidth="1"/>
    <col min="3" max="7" width="12.7109375" style="318" customWidth="1"/>
    <col min="8" max="16384" width="9.140625" style="318"/>
  </cols>
  <sheetData>
    <row r="1" spans="1:11" ht="18" x14ac:dyDescent="0.2">
      <c r="A1" s="895" t="s">
        <v>1116</v>
      </c>
      <c r="B1" s="895"/>
      <c r="C1" s="895"/>
      <c r="D1" s="895"/>
      <c r="E1" s="895"/>
      <c r="F1" s="895"/>
      <c r="G1" s="895"/>
      <c r="J1" s="353"/>
      <c r="K1" s="353"/>
    </row>
    <row r="3" spans="1:11" ht="15.75" x14ac:dyDescent="0.25">
      <c r="B3" s="24" t="s">
        <v>597</v>
      </c>
    </row>
    <row r="4" spans="1:11" x14ac:dyDescent="0.2">
      <c r="A4" s="476" t="s">
        <v>92</v>
      </c>
      <c r="B4" s="729"/>
      <c r="C4" s="751"/>
      <c r="D4" s="752"/>
      <c r="E4" s="35" t="s">
        <v>581</v>
      </c>
      <c r="F4" s="35" t="s">
        <v>582</v>
      </c>
      <c r="G4" s="116"/>
    </row>
    <row r="5" spans="1:11" ht="26.25" customHeight="1" x14ac:dyDescent="0.2">
      <c r="A5" s="476" t="s">
        <v>92</v>
      </c>
      <c r="B5" s="694" t="s">
        <v>90</v>
      </c>
      <c r="C5" s="724"/>
      <c r="D5" s="725"/>
      <c r="E5" s="35"/>
      <c r="F5" s="35"/>
      <c r="G5" s="46"/>
    </row>
    <row r="6" spans="1:11" ht="41.25" customHeight="1" x14ac:dyDescent="0.2">
      <c r="A6" s="476" t="s">
        <v>92</v>
      </c>
      <c r="B6" s="694" t="s">
        <v>91</v>
      </c>
      <c r="C6" s="724"/>
      <c r="D6" s="725"/>
      <c r="E6" s="35"/>
      <c r="F6" s="35"/>
      <c r="G6" s="34"/>
    </row>
    <row r="7" spans="1:11" x14ac:dyDescent="0.2">
      <c r="A7" s="477"/>
      <c r="B7" s="307"/>
      <c r="C7" s="307"/>
      <c r="D7" s="307"/>
      <c r="E7" s="109"/>
      <c r="F7" s="109"/>
      <c r="G7" s="34"/>
    </row>
    <row r="8" spans="1:11" ht="29.25" customHeight="1" x14ac:dyDescent="0.2">
      <c r="A8" s="476" t="s">
        <v>93</v>
      </c>
      <c r="B8" s="791" t="s">
        <v>65</v>
      </c>
      <c r="C8" s="791"/>
      <c r="D8" s="791"/>
      <c r="E8" s="791"/>
      <c r="F8" s="791"/>
      <c r="G8" s="791"/>
    </row>
    <row r="9" spans="1:11" ht="25.5" x14ac:dyDescent="0.2">
      <c r="A9" s="476" t="s">
        <v>93</v>
      </c>
      <c r="B9" s="117"/>
      <c r="C9" s="311" t="s">
        <v>598</v>
      </c>
      <c r="D9" s="311" t="s">
        <v>329</v>
      </c>
      <c r="E9" s="311" t="s">
        <v>330</v>
      </c>
      <c r="F9" s="112"/>
    </row>
    <row r="10" spans="1:11" x14ac:dyDescent="0.2">
      <c r="A10" s="476" t="s">
        <v>93</v>
      </c>
      <c r="B10" s="302" t="s">
        <v>307</v>
      </c>
      <c r="C10" s="113"/>
      <c r="D10" s="113"/>
      <c r="E10" s="113"/>
      <c r="F10" s="114"/>
    </row>
    <row r="11" spans="1:11" x14ac:dyDescent="0.2">
      <c r="A11" s="476" t="s">
        <v>93</v>
      </c>
      <c r="B11" s="302" t="s">
        <v>308</v>
      </c>
      <c r="C11" s="113"/>
      <c r="D11" s="113"/>
      <c r="E11" s="113"/>
      <c r="F11" s="114"/>
    </row>
    <row r="12" spans="1:11" x14ac:dyDescent="0.2">
      <c r="A12" s="476" t="s">
        <v>93</v>
      </c>
      <c r="B12" s="303" t="s">
        <v>331</v>
      </c>
      <c r="C12" s="115">
        <f>SUM(C10:C11)</f>
        <v>0</v>
      </c>
      <c r="D12" s="115">
        <f>SUM(D10:D11)</f>
        <v>0</v>
      </c>
      <c r="E12" s="115">
        <f>SUM(E10:E11)</f>
        <v>0</v>
      </c>
      <c r="F12" s="114"/>
    </row>
    <row r="13" spans="1:11" x14ac:dyDescent="0.2">
      <c r="A13" s="477"/>
    </row>
    <row r="14" spans="1:11" ht="15.75" x14ac:dyDescent="0.2">
      <c r="A14" s="477"/>
      <c r="B14" s="795" t="s">
        <v>332</v>
      </c>
      <c r="C14" s="796"/>
    </row>
    <row r="15" spans="1:11" x14ac:dyDescent="0.2">
      <c r="A15" s="476" t="s">
        <v>94</v>
      </c>
      <c r="B15" s="797" t="s">
        <v>333</v>
      </c>
      <c r="C15" s="797"/>
      <c r="D15" s="797"/>
    </row>
    <row r="16" spans="1:11" ht="15" x14ac:dyDescent="0.2">
      <c r="A16" s="476" t="s">
        <v>94</v>
      </c>
      <c r="B16" s="315" t="s">
        <v>334</v>
      </c>
      <c r="C16" s="120"/>
    </row>
    <row r="17" spans="1:7" ht="15" x14ac:dyDescent="0.2">
      <c r="A17" s="476" t="s">
        <v>94</v>
      </c>
      <c r="B17" s="315" t="s">
        <v>97</v>
      </c>
      <c r="C17" s="120"/>
    </row>
    <row r="18" spans="1:7" ht="15" x14ac:dyDescent="0.2">
      <c r="A18" s="476" t="s">
        <v>94</v>
      </c>
      <c r="B18" s="315" t="s">
        <v>335</v>
      </c>
      <c r="C18" s="120"/>
    </row>
    <row r="19" spans="1:7" ht="15" x14ac:dyDescent="0.2">
      <c r="A19" s="476" t="s">
        <v>94</v>
      </c>
      <c r="B19" s="315" t="s">
        <v>336</v>
      </c>
      <c r="C19" s="120"/>
    </row>
    <row r="20" spans="1:7" x14ac:dyDescent="0.2">
      <c r="A20" s="477"/>
    </row>
    <row r="21" spans="1:7" ht="12.75" customHeight="1" x14ac:dyDescent="0.2">
      <c r="A21" s="476" t="s">
        <v>95</v>
      </c>
      <c r="B21" s="729"/>
      <c r="C21" s="751"/>
      <c r="D21" s="752"/>
      <c r="E21" s="35" t="s">
        <v>581</v>
      </c>
      <c r="F21" s="35" t="s">
        <v>582</v>
      </c>
      <c r="G21" s="31"/>
    </row>
    <row r="22" spans="1:7" ht="40.5" customHeight="1" x14ac:dyDescent="0.2">
      <c r="A22" s="476" t="s">
        <v>95</v>
      </c>
      <c r="B22" s="694" t="s">
        <v>337</v>
      </c>
      <c r="C22" s="724"/>
      <c r="D22" s="725"/>
      <c r="E22" s="35"/>
      <c r="F22" s="35"/>
      <c r="G22" s="31"/>
    </row>
    <row r="23" spans="1:7" ht="24.75" customHeight="1" x14ac:dyDescent="0.2">
      <c r="A23" s="476" t="s">
        <v>95</v>
      </c>
      <c r="B23" s="794" t="s">
        <v>98</v>
      </c>
      <c r="C23" s="794"/>
      <c r="D23" s="794"/>
      <c r="E23" s="110"/>
      <c r="F23" s="109"/>
      <c r="G23" s="31"/>
    </row>
    <row r="24" spans="1:7" x14ac:dyDescent="0.2">
      <c r="A24" s="477"/>
    </row>
    <row r="25" spans="1:7" x14ac:dyDescent="0.2">
      <c r="A25" s="476" t="s">
        <v>96</v>
      </c>
      <c r="B25" s="792" t="s">
        <v>564</v>
      </c>
      <c r="C25" s="793"/>
      <c r="D25" s="793"/>
      <c r="E25" s="793"/>
      <c r="F25" s="306"/>
    </row>
    <row r="26" spans="1:7" ht="22.5" x14ac:dyDescent="0.2">
      <c r="A26" s="476" t="s">
        <v>96</v>
      </c>
      <c r="B26" s="314"/>
      <c r="C26" s="121" t="s">
        <v>565</v>
      </c>
      <c r="D26" s="121" t="s">
        <v>566</v>
      </c>
      <c r="E26" s="121" t="s">
        <v>567</v>
      </c>
      <c r="F26" s="121" t="s">
        <v>568</v>
      </c>
      <c r="G26" s="121" t="s">
        <v>569</v>
      </c>
    </row>
    <row r="27" spans="1:7" x14ac:dyDescent="0.2">
      <c r="A27" s="476" t="s">
        <v>96</v>
      </c>
      <c r="B27" s="301" t="s">
        <v>570</v>
      </c>
      <c r="C27" s="35"/>
      <c r="D27" s="35"/>
      <c r="E27" s="35"/>
      <c r="F27" s="35"/>
      <c r="G27" s="35"/>
    </row>
    <row r="28" spans="1:7" x14ac:dyDescent="0.2">
      <c r="A28" s="476" t="s">
        <v>96</v>
      </c>
      <c r="B28" s="301" t="s">
        <v>571</v>
      </c>
      <c r="C28" s="35"/>
      <c r="D28" s="35"/>
      <c r="E28" s="35"/>
      <c r="F28" s="35"/>
      <c r="G28" s="35"/>
    </row>
    <row r="29" spans="1:7" ht="25.5" x14ac:dyDescent="0.2">
      <c r="A29" s="476" t="s">
        <v>96</v>
      </c>
      <c r="B29" s="301" t="s">
        <v>572</v>
      </c>
      <c r="C29" s="35"/>
      <c r="D29" s="35"/>
      <c r="E29" s="35"/>
      <c r="F29" s="35"/>
      <c r="G29" s="35"/>
    </row>
    <row r="30" spans="1:7" x14ac:dyDescent="0.2">
      <c r="A30" s="476" t="s">
        <v>96</v>
      </c>
      <c r="B30" s="301" t="s">
        <v>1035</v>
      </c>
      <c r="C30" s="35"/>
      <c r="D30" s="35"/>
      <c r="E30" s="35"/>
      <c r="F30" s="35"/>
      <c r="G30" s="35"/>
    </row>
    <row r="31" spans="1:7" x14ac:dyDescent="0.2">
      <c r="A31" s="476" t="s">
        <v>96</v>
      </c>
      <c r="B31" s="301" t="s">
        <v>1033</v>
      </c>
      <c r="C31" s="35"/>
      <c r="D31" s="35"/>
      <c r="E31" s="35"/>
      <c r="F31" s="35"/>
      <c r="G31" s="35"/>
    </row>
    <row r="32" spans="1:7" ht="40.5" customHeight="1" x14ac:dyDescent="0.2">
      <c r="A32" s="476" t="s">
        <v>96</v>
      </c>
      <c r="B32" s="301" t="s">
        <v>573</v>
      </c>
      <c r="C32" s="35"/>
      <c r="D32" s="35"/>
      <c r="E32" s="35"/>
      <c r="F32" s="35"/>
      <c r="G32" s="35"/>
    </row>
    <row r="33" spans="1:7" x14ac:dyDescent="0.2">
      <c r="A33" s="477"/>
    </row>
    <row r="34" spans="1:7" ht="27" customHeight="1" x14ac:dyDescent="0.2">
      <c r="A34" s="476" t="s">
        <v>101</v>
      </c>
      <c r="B34" s="794" t="s">
        <v>99</v>
      </c>
      <c r="C34" s="794"/>
      <c r="D34" s="794"/>
      <c r="E34" s="122"/>
      <c r="F34" s="308"/>
      <c r="G34" s="31"/>
    </row>
    <row r="35" spans="1:7" x14ac:dyDescent="0.2">
      <c r="A35" s="477"/>
    </row>
    <row r="36" spans="1:7" ht="26.25" customHeight="1" x14ac:dyDescent="0.2">
      <c r="A36" s="476" t="s">
        <v>102</v>
      </c>
      <c r="B36" s="794" t="s">
        <v>100</v>
      </c>
      <c r="C36" s="794"/>
      <c r="D36" s="794"/>
      <c r="E36" s="122"/>
      <c r="F36" s="308"/>
      <c r="G36" s="31"/>
    </row>
    <row r="37" spans="1:7" x14ac:dyDescent="0.2">
      <c r="A37" s="477"/>
    </row>
    <row r="38" spans="1:7" x14ac:dyDescent="0.2">
      <c r="A38" s="476" t="s">
        <v>103</v>
      </c>
      <c r="B38" s="776" t="s">
        <v>574</v>
      </c>
      <c r="C38" s="777"/>
      <c r="D38" s="777"/>
      <c r="E38" s="777"/>
      <c r="F38" s="777"/>
      <c r="G38" s="778"/>
    </row>
    <row r="39" spans="1:7" x14ac:dyDescent="0.2">
      <c r="A39" s="476"/>
      <c r="B39" s="786"/>
      <c r="C39" s="787"/>
      <c r="D39" s="787"/>
      <c r="E39" s="787"/>
      <c r="F39" s="787"/>
      <c r="G39" s="788"/>
    </row>
    <row r="40" spans="1:7" x14ac:dyDescent="0.2">
      <c r="A40" s="477"/>
    </row>
    <row r="41" spans="1:7" ht="37.5" customHeight="1" x14ac:dyDescent="0.2">
      <c r="A41" s="476" t="s">
        <v>105</v>
      </c>
      <c r="B41" s="787" t="s">
        <v>104</v>
      </c>
      <c r="C41" s="787"/>
      <c r="D41" s="787"/>
      <c r="E41" s="787"/>
      <c r="F41" s="787"/>
      <c r="G41" s="787"/>
    </row>
    <row r="42" spans="1:7" ht="22.5" x14ac:dyDescent="0.2">
      <c r="A42" s="476" t="s">
        <v>105</v>
      </c>
      <c r="B42" s="314"/>
      <c r="C42" s="222" t="s">
        <v>575</v>
      </c>
      <c r="D42" s="222" t="s">
        <v>576</v>
      </c>
      <c r="E42" s="222" t="s">
        <v>577</v>
      </c>
      <c r="F42" s="222" t="s">
        <v>578</v>
      </c>
      <c r="G42" s="222" t="s">
        <v>579</v>
      </c>
    </row>
    <row r="43" spans="1:7" x14ac:dyDescent="0.2">
      <c r="A43" s="476" t="s">
        <v>105</v>
      </c>
      <c r="B43" s="316" t="s">
        <v>334</v>
      </c>
      <c r="C43" s="123"/>
      <c r="D43" s="123"/>
      <c r="E43" s="123"/>
      <c r="F43" s="123"/>
      <c r="G43" s="92"/>
    </row>
    <row r="44" spans="1:7" x14ac:dyDescent="0.2">
      <c r="A44" s="476" t="s">
        <v>105</v>
      </c>
      <c r="B44" s="316" t="s">
        <v>97</v>
      </c>
      <c r="C44" s="123"/>
      <c r="D44" s="123"/>
      <c r="E44" s="123"/>
      <c r="F44" s="123"/>
      <c r="G44" s="92"/>
    </row>
    <row r="45" spans="1:7" x14ac:dyDescent="0.2">
      <c r="A45" s="476" t="s">
        <v>105</v>
      </c>
      <c r="B45" s="316" t="s">
        <v>335</v>
      </c>
      <c r="C45" s="123"/>
      <c r="D45" s="123"/>
      <c r="E45" s="123"/>
      <c r="F45" s="123"/>
      <c r="G45" s="92"/>
    </row>
    <row r="46" spans="1:7" x14ac:dyDescent="0.2">
      <c r="A46" s="476" t="s">
        <v>105</v>
      </c>
      <c r="B46" s="316" t="s">
        <v>336</v>
      </c>
      <c r="C46" s="123"/>
      <c r="D46" s="123"/>
      <c r="E46" s="123"/>
      <c r="F46" s="123"/>
      <c r="G46" s="92"/>
    </row>
    <row r="47" spans="1:7" x14ac:dyDescent="0.2">
      <c r="A47" s="477"/>
    </row>
    <row r="48" spans="1:7" ht="12.75" customHeight="1" x14ac:dyDescent="0.2">
      <c r="A48" s="476" t="s">
        <v>106</v>
      </c>
      <c r="B48" s="729"/>
      <c r="C48" s="751"/>
      <c r="D48" s="752"/>
      <c r="E48" s="35" t="s">
        <v>581</v>
      </c>
      <c r="F48" s="35" t="s">
        <v>582</v>
      </c>
      <c r="G48" s="116"/>
    </row>
    <row r="49" spans="1:7" ht="26.25" customHeight="1" x14ac:dyDescent="0.2">
      <c r="A49" s="476" t="s">
        <v>106</v>
      </c>
      <c r="B49" s="694" t="s">
        <v>86</v>
      </c>
      <c r="C49" s="724"/>
      <c r="D49" s="725"/>
      <c r="E49" s="35"/>
      <c r="F49" s="35"/>
      <c r="G49" s="46"/>
    </row>
    <row r="50" spans="1:7" x14ac:dyDescent="0.2">
      <c r="A50" s="477"/>
      <c r="B50" s="307"/>
      <c r="C50" s="307"/>
      <c r="D50" s="307"/>
      <c r="E50" s="109"/>
      <c r="F50" s="109"/>
    </row>
    <row r="51" spans="1:7" x14ac:dyDescent="0.2">
      <c r="A51" s="476" t="s">
        <v>107</v>
      </c>
      <c r="B51" s="776" t="s">
        <v>108</v>
      </c>
      <c r="C51" s="777"/>
      <c r="D51" s="777"/>
      <c r="E51" s="777"/>
      <c r="F51" s="777"/>
      <c r="G51" s="778"/>
    </row>
    <row r="52" spans="1:7" x14ac:dyDescent="0.2">
      <c r="A52" s="476"/>
      <c r="B52" s="786"/>
      <c r="C52" s="787"/>
      <c r="D52" s="787"/>
      <c r="E52" s="787"/>
      <c r="F52" s="787"/>
      <c r="G52" s="788"/>
    </row>
    <row r="53" spans="1:7" x14ac:dyDescent="0.2">
      <c r="A53" s="477"/>
    </row>
    <row r="54" spans="1:7" ht="15.75" x14ac:dyDescent="0.2">
      <c r="A54" s="477"/>
      <c r="B54" s="795" t="s">
        <v>109</v>
      </c>
      <c r="C54" s="796"/>
    </row>
    <row r="55" spans="1:7" ht="27.75" customHeight="1" x14ac:dyDescent="0.2">
      <c r="A55" s="476" t="s">
        <v>110</v>
      </c>
      <c r="B55" s="794" t="s">
        <v>111</v>
      </c>
      <c r="C55" s="794"/>
      <c r="D55" s="794"/>
      <c r="E55" s="122"/>
      <c r="G55" s="31"/>
    </row>
    <row r="56" spans="1:7" x14ac:dyDescent="0.2">
      <c r="A56" s="477"/>
    </row>
    <row r="57" spans="1:7" x14ac:dyDescent="0.2">
      <c r="A57" s="476" t="s">
        <v>931</v>
      </c>
      <c r="B57" s="729"/>
      <c r="C57" s="751"/>
      <c r="D57" s="752"/>
      <c r="E57" s="35" t="s">
        <v>87</v>
      </c>
      <c r="F57" s="35" t="s">
        <v>112</v>
      </c>
    </row>
    <row r="58" spans="1:7" ht="26.25" customHeight="1" x14ac:dyDescent="0.2">
      <c r="A58" s="476" t="s">
        <v>931</v>
      </c>
      <c r="B58" s="694" t="s">
        <v>930</v>
      </c>
      <c r="C58" s="724"/>
      <c r="D58" s="725"/>
      <c r="E58" s="35"/>
      <c r="F58" s="35"/>
    </row>
    <row r="59" spans="1:7" x14ac:dyDescent="0.2">
      <c r="A59" s="477"/>
    </row>
    <row r="60" spans="1:7" x14ac:dyDescent="0.2">
      <c r="A60" s="476" t="s">
        <v>933</v>
      </c>
      <c r="B60" s="729"/>
      <c r="C60" s="751"/>
      <c r="D60" s="752"/>
      <c r="E60" s="35" t="s">
        <v>87</v>
      </c>
      <c r="F60" s="35" t="s">
        <v>112</v>
      </c>
    </row>
    <row r="61" spans="1:7" ht="27" customHeight="1" x14ac:dyDescent="0.2">
      <c r="A61" s="476" t="s">
        <v>933</v>
      </c>
      <c r="B61" s="694" t="s">
        <v>932</v>
      </c>
      <c r="C61" s="724"/>
      <c r="D61" s="725"/>
      <c r="E61" s="35"/>
      <c r="F61" s="35"/>
    </row>
    <row r="62" spans="1:7" x14ac:dyDescent="0.2">
      <c r="A62" s="477"/>
      <c r="B62" s="299"/>
      <c r="C62" s="299"/>
      <c r="D62" s="299"/>
      <c r="E62" s="299"/>
      <c r="F62" s="299"/>
      <c r="G62" s="299"/>
    </row>
    <row r="63" spans="1:7" ht="27.75" customHeight="1" x14ac:dyDescent="0.2">
      <c r="A63" s="476" t="s">
        <v>934</v>
      </c>
      <c r="B63" s="794" t="s">
        <v>88</v>
      </c>
      <c r="C63" s="794"/>
      <c r="D63" s="794"/>
      <c r="E63" s="122"/>
      <c r="F63" s="310"/>
      <c r="G63" s="31"/>
    </row>
    <row r="64" spans="1:7" x14ac:dyDescent="0.2">
      <c r="A64" s="476"/>
      <c r="B64" s="310"/>
      <c r="C64" s="310"/>
      <c r="D64" s="310"/>
      <c r="E64" s="310"/>
      <c r="F64" s="310"/>
      <c r="G64" s="31"/>
    </row>
    <row r="65" spans="1:7" ht="26.25" customHeight="1" x14ac:dyDescent="0.2">
      <c r="A65" s="476" t="s">
        <v>935</v>
      </c>
      <c r="B65" s="794" t="s">
        <v>936</v>
      </c>
      <c r="C65" s="794"/>
      <c r="D65" s="794"/>
      <c r="E65" s="122"/>
      <c r="F65" s="310"/>
      <c r="G65" s="31"/>
    </row>
    <row r="66" spans="1:7" x14ac:dyDescent="0.2">
      <c r="A66" s="476"/>
      <c r="B66" s="310"/>
      <c r="C66" s="310"/>
      <c r="D66" s="310"/>
      <c r="E66" s="310"/>
      <c r="F66" s="310"/>
      <c r="G66" s="31"/>
    </row>
    <row r="67" spans="1:7" x14ac:dyDescent="0.2">
      <c r="A67" s="476" t="s">
        <v>937</v>
      </c>
      <c r="B67" s="776" t="s">
        <v>89</v>
      </c>
      <c r="C67" s="777"/>
      <c r="D67" s="777"/>
      <c r="E67" s="777"/>
      <c r="F67" s="777"/>
      <c r="G67" s="778"/>
    </row>
    <row r="68" spans="1:7" x14ac:dyDescent="0.2">
      <c r="A68" s="476"/>
      <c r="B68" s="786"/>
      <c r="C68" s="787"/>
      <c r="D68" s="787"/>
      <c r="E68" s="787"/>
      <c r="F68" s="787"/>
      <c r="G68" s="788"/>
    </row>
  </sheetData>
  <sheetProtection password="CA0F" sheet="1" objects="1" scenarios="1"/>
  <mergeCells count="27">
    <mergeCell ref="B63:D63"/>
    <mergeCell ref="B65:D65"/>
    <mergeCell ref="B67:G68"/>
    <mergeCell ref="B54:C54"/>
    <mergeCell ref="B55:D55"/>
    <mergeCell ref="B57:D57"/>
    <mergeCell ref="B58:D58"/>
    <mergeCell ref="B60:D60"/>
    <mergeCell ref="B61:D61"/>
    <mergeCell ref="B51:G52"/>
    <mergeCell ref="B15:D15"/>
    <mergeCell ref="B21:D21"/>
    <mergeCell ref="B22:D22"/>
    <mergeCell ref="B23:D23"/>
    <mergeCell ref="B25:E25"/>
    <mergeCell ref="B34:D34"/>
    <mergeCell ref="B36:D36"/>
    <mergeCell ref="B38:G39"/>
    <mergeCell ref="B41:G41"/>
    <mergeCell ref="B48:D48"/>
    <mergeCell ref="B49:D49"/>
    <mergeCell ref="B14:C14"/>
    <mergeCell ref="A1:G1"/>
    <mergeCell ref="B4:D4"/>
    <mergeCell ref="B5:D5"/>
    <mergeCell ref="B6:D6"/>
    <mergeCell ref="B8:G8"/>
  </mergeCells>
  <pageMargins left="0.75" right="0.75" top="1" bottom="1" header="0.5" footer="0.5"/>
  <pageSetup orientation="portrait" r:id="rId1"/>
  <headerFooter alignWithMargins="0">
    <oddHeader>&amp;CCommon Data Set 2010-11</oddHeader>
    <oddFooter>&amp;C&amp;A&amp;RPage &amp;P</oddFoot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rgb="FFFFFF00"/>
  </sheetPr>
  <dimension ref="A1:G39"/>
  <sheetViews>
    <sheetView workbookViewId="0">
      <selection sqref="A1:C1"/>
    </sheetView>
  </sheetViews>
  <sheetFormatPr defaultRowHeight="12.75" x14ac:dyDescent="0.2"/>
  <cols>
    <col min="1" max="1" width="4.42578125" style="305" customWidth="1"/>
    <col min="2" max="2" width="66.28515625" style="318" customWidth="1"/>
    <col min="3" max="3" width="12.7109375" style="318" customWidth="1"/>
    <col min="4" max="16384" width="9.140625" style="318"/>
  </cols>
  <sheetData>
    <row r="1" spans="1:7" ht="18" x14ac:dyDescent="0.2">
      <c r="A1" s="894" t="s">
        <v>1117</v>
      </c>
      <c r="B1" s="894"/>
      <c r="C1" s="894"/>
      <c r="F1" s="353"/>
      <c r="G1" s="353"/>
    </row>
    <row r="2" spans="1:7" ht="28.5" customHeight="1" x14ac:dyDescent="0.2">
      <c r="A2" s="545" t="s">
        <v>760</v>
      </c>
      <c r="B2" s="798" t="s">
        <v>912</v>
      </c>
      <c r="C2" s="799"/>
    </row>
    <row r="3" spans="1:7" x14ac:dyDescent="0.2">
      <c r="A3" s="545" t="s">
        <v>760</v>
      </c>
      <c r="B3" s="316" t="s">
        <v>913</v>
      </c>
      <c r="C3" s="85"/>
    </row>
    <row r="4" spans="1:7" x14ac:dyDescent="0.2">
      <c r="A4" s="545" t="s">
        <v>760</v>
      </c>
      <c r="B4" s="215" t="s">
        <v>538</v>
      </c>
      <c r="C4" s="85"/>
    </row>
    <row r="5" spans="1:7" x14ac:dyDescent="0.2">
      <c r="A5" s="545" t="s">
        <v>760</v>
      </c>
      <c r="B5" s="316" t="s">
        <v>914</v>
      </c>
      <c r="C5" s="85"/>
    </row>
    <row r="6" spans="1:7" x14ac:dyDescent="0.2">
      <c r="A6" s="545" t="s">
        <v>760</v>
      </c>
      <c r="B6" s="316" t="s">
        <v>915</v>
      </c>
      <c r="C6" s="85"/>
    </row>
    <row r="7" spans="1:7" x14ac:dyDescent="0.2">
      <c r="A7" s="545" t="s">
        <v>760</v>
      </c>
      <c r="B7" s="316" t="s">
        <v>916</v>
      </c>
      <c r="C7" s="85" t="s">
        <v>1083</v>
      </c>
    </row>
    <row r="8" spans="1:7" x14ac:dyDescent="0.2">
      <c r="A8" s="545" t="s">
        <v>760</v>
      </c>
      <c r="B8" s="316" t="s">
        <v>917</v>
      </c>
      <c r="C8" s="85" t="s">
        <v>1083</v>
      </c>
    </row>
    <row r="9" spans="1:7" x14ac:dyDescent="0.2">
      <c r="A9" s="545" t="s">
        <v>760</v>
      </c>
      <c r="B9" s="316" t="s">
        <v>918</v>
      </c>
      <c r="C9" s="85"/>
    </row>
    <row r="10" spans="1:7" x14ac:dyDescent="0.2">
      <c r="A10" s="545" t="s">
        <v>760</v>
      </c>
      <c r="B10" s="316" t="s">
        <v>66</v>
      </c>
      <c r="C10" s="85" t="s">
        <v>1083</v>
      </c>
    </row>
    <row r="11" spans="1:7" x14ac:dyDescent="0.2">
      <c r="A11" s="545" t="s">
        <v>760</v>
      </c>
      <c r="B11" s="316" t="s">
        <v>67</v>
      </c>
      <c r="C11" s="85"/>
    </row>
    <row r="12" spans="1:7" x14ac:dyDescent="0.2">
      <c r="A12" s="545" t="s">
        <v>760</v>
      </c>
      <c r="B12" s="316" t="s">
        <v>68</v>
      </c>
      <c r="C12" s="85" t="s">
        <v>1083</v>
      </c>
    </row>
    <row r="13" spans="1:7" x14ac:dyDescent="0.2">
      <c r="A13" s="545" t="s">
        <v>760</v>
      </c>
      <c r="B13" s="316" t="s">
        <v>69</v>
      </c>
      <c r="C13" s="85" t="s">
        <v>1083</v>
      </c>
    </row>
    <row r="14" spans="1:7" x14ac:dyDescent="0.2">
      <c r="A14" s="545" t="s">
        <v>760</v>
      </c>
      <c r="B14" s="316" t="s">
        <v>70</v>
      </c>
      <c r="C14" s="85" t="s">
        <v>1083</v>
      </c>
    </row>
    <row r="15" spans="1:7" x14ac:dyDescent="0.2">
      <c r="A15" s="545" t="s">
        <v>760</v>
      </c>
      <c r="B15" s="316" t="s">
        <v>71</v>
      </c>
      <c r="C15" s="85"/>
    </row>
    <row r="16" spans="1:7" x14ac:dyDescent="0.2">
      <c r="A16" s="545" t="s">
        <v>760</v>
      </c>
      <c r="B16" s="316" t="s">
        <v>72</v>
      </c>
      <c r="C16" s="85" t="s">
        <v>1083</v>
      </c>
    </row>
    <row r="17" spans="1:3" x14ac:dyDescent="0.2">
      <c r="A17" s="545" t="s">
        <v>760</v>
      </c>
      <c r="B17" s="316" t="s">
        <v>73</v>
      </c>
      <c r="C17" s="85" t="s">
        <v>1083</v>
      </c>
    </row>
    <row r="18" spans="1:3" x14ac:dyDescent="0.2">
      <c r="A18" s="545" t="s">
        <v>760</v>
      </c>
      <c r="B18" s="316" t="s">
        <v>74</v>
      </c>
      <c r="C18" s="85" t="s">
        <v>1083</v>
      </c>
    </row>
    <row r="19" spans="1:3" x14ac:dyDescent="0.2">
      <c r="A19" s="545" t="s">
        <v>760</v>
      </c>
      <c r="B19" s="316" t="s">
        <v>75</v>
      </c>
      <c r="C19" s="85"/>
    </row>
    <row r="20" spans="1:3" x14ac:dyDescent="0.2">
      <c r="A20" s="545" t="s">
        <v>760</v>
      </c>
      <c r="B20" s="86" t="s">
        <v>76</v>
      </c>
      <c r="C20" s="85"/>
    </row>
    <row r="21" spans="1:3" x14ac:dyDescent="0.2">
      <c r="A21" s="546"/>
      <c r="B21" s="800"/>
      <c r="C21" s="801"/>
    </row>
    <row r="22" spans="1:3" x14ac:dyDescent="0.2">
      <c r="A22" s="546"/>
      <c r="B22" s="299"/>
      <c r="C22" s="299"/>
    </row>
    <row r="23" spans="1:3" x14ac:dyDescent="0.2">
      <c r="A23" s="545" t="s">
        <v>761</v>
      </c>
      <c r="B23" s="3" t="s">
        <v>853</v>
      </c>
    </row>
    <row r="24" spans="1:3" x14ac:dyDescent="0.2">
      <c r="A24" s="546"/>
    </row>
    <row r="25" spans="1:3" ht="24.75" customHeight="1" x14ac:dyDescent="0.2">
      <c r="A25" s="547" t="s">
        <v>762</v>
      </c>
      <c r="B25" s="310" t="s">
        <v>77</v>
      </c>
      <c r="C25" s="310"/>
    </row>
    <row r="26" spans="1:3" x14ac:dyDescent="0.2">
      <c r="A26" s="547" t="s">
        <v>762</v>
      </c>
      <c r="B26" s="316" t="s">
        <v>78</v>
      </c>
      <c r="C26" s="85" t="s">
        <v>1083</v>
      </c>
    </row>
    <row r="27" spans="1:3" x14ac:dyDescent="0.2">
      <c r="A27" s="547" t="s">
        <v>762</v>
      </c>
      <c r="B27" s="316" t="s">
        <v>79</v>
      </c>
      <c r="C27" s="85"/>
    </row>
    <row r="28" spans="1:3" x14ac:dyDescent="0.2">
      <c r="A28" s="547" t="s">
        <v>762</v>
      </c>
      <c r="B28" s="316" t="s">
        <v>80</v>
      </c>
      <c r="C28" s="85" t="s">
        <v>1083</v>
      </c>
    </row>
    <row r="29" spans="1:3" x14ac:dyDescent="0.2">
      <c r="A29" s="547" t="s">
        <v>762</v>
      </c>
      <c r="B29" s="316" t="s">
        <v>81</v>
      </c>
      <c r="C29" s="85" t="s">
        <v>1083</v>
      </c>
    </row>
    <row r="30" spans="1:3" x14ac:dyDescent="0.2">
      <c r="A30" s="547" t="s">
        <v>762</v>
      </c>
      <c r="B30" s="316" t="s">
        <v>1022</v>
      </c>
      <c r="C30" s="85" t="s">
        <v>1083</v>
      </c>
    </row>
    <row r="31" spans="1:3" x14ac:dyDescent="0.2">
      <c r="A31" s="547" t="s">
        <v>762</v>
      </c>
      <c r="B31" s="316" t="s">
        <v>82</v>
      </c>
      <c r="C31" s="85"/>
    </row>
    <row r="32" spans="1:3" x14ac:dyDescent="0.2">
      <c r="A32" s="547" t="s">
        <v>762</v>
      </c>
      <c r="B32" s="316" t="s">
        <v>1018</v>
      </c>
      <c r="C32" s="85" t="s">
        <v>1083</v>
      </c>
    </row>
    <row r="33" spans="1:3" x14ac:dyDescent="0.2">
      <c r="A33" s="547" t="s">
        <v>762</v>
      </c>
      <c r="B33" s="316" t="s">
        <v>83</v>
      </c>
      <c r="C33" s="85"/>
    </row>
    <row r="34" spans="1:3" x14ac:dyDescent="0.2">
      <c r="A34" s="547" t="s">
        <v>762</v>
      </c>
      <c r="B34" s="316" t="s">
        <v>84</v>
      </c>
      <c r="C34" s="85" t="s">
        <v>1083</v>
      </c>
    </row>
    <row r="35" spans="1:3" x14ac:dyDescent="0.2">
      <c r="A35" s="547" t="s">
        <v>762</v>
      </c>
      <c r="B35" s="316" t="s">
        <v>85</v>
      </c>
      <c r="C35" s="85"/>
    </row>
    <row r="36" spans="1:3" x14ac:dyDescent="0.2">
      <c r="A36" s="547" t="s">
        <v>762</v>
      </c>
      <c r="B36" s="86" t="s">
        <v>295</v>
      </c>
      <c r="C36" s="85"/>
    </row>
    <row r="37" spans="1:3" x14ac:dyDescent="0.2">
      <c r="A37" s="546"/>
      <c r="B37" s="802"/>
      <c r="C37" s="803"/>
    </row>
    <row r="39" spans="1:3" ht="28.5" x14ac:dyDescent="0.2">
      <c r="B39" s="272" t="s">
        <v>769</v>
      </c>
    </row>
  </sheetData>
  <sheetProtection password="CA0F" sheet="1" objects="1" scenarios="1"/>
  <mergeCells count="4">
    <mergeCell ref="A1:C1"/>
    <mergeCell ref="B2:C2"/>
    <mergeCell ref="B21:C21"/>
    <mergeCell ref="B37:C37"/>
  </mergeCells>
  <pageMargins left="0.75" right="0.75" top="1" bottom="1" header="0.5" footer="0.5"/>
  <pageSetup orientation="portrait" r:id="rId1"/>
  <headerFooter alignWithMargins="0">
    <oddHeader>&amp;CCommon Data Set 2010-11</oddHeader>
    <oddFooter>&amp;C&amp;A&amp;RPage &amp;P</oddFooter>
  </headerFooter>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rgb="FF00B0F0"/>
  </sheetPr>
  <dimension ref="A1:G39"/>
  <sheetViews>
    <sheetView workbookViewId="0">
      <selection sqref="A1:C1"/>
    </sheetView>
  </sheetViews>
  <sheetFormatPr defaultRowHeight="12.75" x14ac:dyDescent="0.2"/>
  <cols>
    <col min="1" max="1" width="4.42578125" style="305" customWidth="1"/>
    <col min="2" max="2" width="66.28515625" style="318" customWidth="1"/>
    <col min="3" max="3" width="12.7109375" style="318" customWidth="1"/>
    <col min="4" max="16384" width="9.140625" style="318"/>
  </cols>
  <sheetData>
    <row r="1" spans="1:7" ht="18" x14ac:dyDescent="0.2">
      <c r="A1" s="895" t="s">
        <v>1118</v>
      </c>
      <c r="B1" s="895"/>
      <c r="C1" s="895"/>
      <c r="F1" s="353"/>
      <c r="G1" s="353"/>
    </row>
    <row r="2" spans="1:7" ht="28.5" customHeight="1" x14ac:dyDescent="0.2">
      <c r="A2" s="548" t="s">
        <v>760</v>
      </c>
      <c r="B2" s="798" t="s">
        <v>912</v>
      </c>
      <c r="C2" s="799"/>
    </row>
    <row r="3" spans="1:7" x14ac:dyDescent="0.2">
      <c r="A3" s="548" t="s">
        <v>760</v>
      </c>
      <c r="B3" s="316" t="s">
        <v>913</v>
      </c>
      <c r="C3" s="85" t="s">
        <v>1143</v>
      </c>
    </row>
    <row r="4" spans="1:7" x14ac:dyDescent="0.2">
      <c r="A4" s="548" t="s">
        <v>760</v>
      </c>
      <c r="B4" s="215" t="s">
        <v>538</v>
      </c>
      <c r="C4" s="85"/>
    </row>
    <row r="5" spans="1:7" x14ac:dyDescent="0.2">
      <c r="A5" s="548" t="s">
        <v>760</v>
      </c>
      <c r="B5" s="316" t="s">
        <v>914</v>
      </c>
      <c r="C5" s="85"/>
    </row>
    <row r="6" spans="1:7" x14ac:dyDescent="0.2">
      <c r="A6" s="548" t="s">
        <v>760</v>
      </c>
      <c r="B6" s="316" t="s">
        <v>915</v>
      </c>
      <c r="C6" s="85" t="s">
        <v>1143</v>
      </c>
    </row>
    <row r="7" spans="1:7" x14ac:dyDescent="0.2">
      <c r="A7" s="548" t="s">
        <v>760</v>
      </c>
      <c r="B7" s="316" t="s">
        <v>916</v>
      </c>
      <c r="C7" s="85" t="s">
        <v>1143</v>
      </c>
    </row>
    <row r="8" spans="1:7" x14ac:dyDescent="0.2">
      <c r="A8" s="548" t="s">
        <v>760</v>
      </c>
      <c r="B8" s="316" t="s">
        <v>917</v>
      </c>
      <c r="C8" s="85"/>
    </row>
    <row r="9" spans="1:7" x14ac:dyDescent="0.2">
      <c r="A9" s="548" t="s">
        <v>760</v>
      </c>
      <c r="B9" s="316" t="s">
        <v>918</v>
      </c>
      <c r="C9" s="85"/>
    </row>
    <row r="10" spans="1:7" x14ac:dyDescent="0.2">
      <c r="A10" s="548" t="s">
        <v>760</v>
      </c>
      <c r="B10" s="316" t="s">
        <v>66</v>
      </c>
      <c r="C10" s="85"/>
    </row>
    <row r="11" spans="1:7" x14ac:dyDescent="0.2">
      <c r="A11" s="548" t="s">
        <v>760</v>
      </c>
      <c r="B11" s="316" t="s">
        <v>67</v>
      </c>
      <c r="C11" s="85"/>
    </row>
    <row r="12" spans="1:7" x14ac:dyDescent="0.2">
      <c r="A12" s="548" t="s">
        <v>760</v>
      </c>
      <c r="B12" s="316" t="s">
        <v>68</v>
      </c>
      <c r="C12" s="85"/>
    </row>
    <row r="13" spans="1:7" x14ac:dyDescent="0.2">
      <c r="A13" s="548" t="s">
        <v>760</v>
      </c>
      <c r="B13" s="316" t="s">
        <v>69</v>
      </c>
      <c r="C13" s="85" t="s">
        <v>1143</v>
      </c>
    </row>
    <row r="14" spans="1:7" x14ac:dyDescent="0.2">
      <c r="A14" s="548" t="s">
        <v>760</v>
      </c>
      <c r="B14" s="316" t="s">
        <v>70</v>
      </c>
      <c r="C14" s="85"/>
    </row>
    <row r="15" spans="1:7" x14ac:dyDescent="0.2">
      <c r="A15" s="548" t="s">
        <v>760</v>
      </c>
      <c r="B15" s="316" t="s">
        <v>71</v>
      </c>
      <c r="C15" s="85"/>
    </row>
    <row r="16" spans="1:7" x14ac:dyDescent="0.2">
      <c r="A16" s="548" t="s">
        <v>760</v>
      </c>
      <c r="B16" s="316" t="s">
        <v>72</v>
      </c>
      <c r="C16" s="85"/>
    </row>
    <row r="17" spans="1:3" x14ac:dyDescent="0.2">
      <c r="A17" s="548" t="s">
        <v>760</v>
      </c>
      <c r="B17" s="316" t="s">
        <v>73</v>
      </c>
      <c r="C17" s="85"/>
    </row>
    <row r="18" spans="1:3" x14ac:dyDescent="0.2">
      <c r="A18" s="548" t="s">
        <v>760</v>
      </c>
      <c r="B18" s="316" t="s">
        <v>74</v>
      </c>
      <c r="C18" s="85"/>
    </row>
    <row r="19" spans="1:3" x14ac:dyDescent="0.2">
      <c r="A19" s="548" t="s">
        <v>760</v>
      </c>
      <c r="B19" s="316" t="s">
        <v>75</v>
      </c>
      <c r="C19" s="85" t="s">
        <v>1143</v>
      </c>
    </row>
    <row r="20" spans="1:3" x14ac:dyDescent="0.2">
      <c r="A20" s="548" t="s">
        <v>760</v>
      </c>
      <c r="B20" s="86" t="s">
        <v>76</v>
      </c>
      <c r="C20" s="85"/>
    </row>
    <row r="21" spans="1:3" x14ac:dyDescent="0.2">
      <c r="A21" s="549"/>
      <c r="B21" s="800"/>
      <c r="C21" s="801"/>
    </row>
    <row r="22" spans="1:3" x14ac:dyDescent="0.2">
      <c r="A22" s="549"/>
      <c r="B22" s="299"/>
      <c r="C22" s="299"/>
    </row>
    <row r="23" spans="1:3" x14ac:dyDescent="0.2">
      <c r="A23" s="548" t="s">
        <v>761</v>
      </c>
      <c r="B23" s="3" t="s">
        <v>853</v>
      </c>
    </row>
    <row r="24" spans="1:3" x14ac:dyDescent="0.2">
      <c r="A24" s="549"/>
    </row>
    <row r="25" spans="1:3" ht="24.75" customHeight="1" x14ac:dyDescent="0.2">
      <c r="A25" s="550" t="s">
        <v>762</v>
      </c>
      <c r="B25" s="310" t="s">
        <v>77</v>
      </c>
      <c r="C25" s="310"/>
    </row>
    <row r="26" spans="1:3" x14ac:dyDescent="0.2">
      <c r="A26" s="550" t="s">
        <v>762</v>
      </c>
      <c r="B26" s="316" t="s">
        <v>78</v>
      </c>
      <c r="C26" s="12" t="s">
        <v>1143</v>
      </c>
    </row>
    <row r="27" spans="1:3" x14ac:dyDescent="0.2">
      <c r="A27" s="550" t="s">
        <v>762</v>
      </c>
      <c r="B27" s="316" t="s">
        <v>79</v>
      </c>
      <c r="C27" s="12" t="s">
        <v>1143</v>
      </c>
    </row>
    <row r="28" spans="1:3" x14ac:dyDescent="0.2">
      <c r="A28" s="550" t="s">
        <v>762</v>
      </c>
      <c r="B28" s="316" t="s">
        <v>80</v>
      </c>
      <c r="C28" s="12" t="s">
        <v>1143</v>
      </c>
    </row>
    <row r="29" spans="1:3" x14ac:dyDescent="0.2">
      <c r="A29" s="550" t="s">
        <v>762</v>
      </c>
      <c r="B29" s="316" t="s">
        <v>81</v>
      </c>
      <c r="C29" s="85"/>
    </row>
    <row r="30" spans="1:3" x14ac:dyDescent="0.2">
      <c r="A30" s="550" t="s">
        <v>762</v>
      </c>
      <c r="B30" s="316" t="s">
        <v>1022</v>
      </c>
      <c r="C30" s="12" t="s">
        <v>1143</v>
      </c>
    </row>
    <row r="31" spans="1:3" x14ac:dyDescent="0.2">
      <c r="A31" s="550" t="s">
        <v>762</v>
      </c>
      <c r="B31" s="316" t="s">
        <v>82</v>
      </c>
      <c r="C31" s="12" t="s">
        <v>1143</v>
      </c>
    </row>
    <row r="32" spans="1:3" x14ac:dyDescent="0.2">
      <c r="A32" s="550" t="s">
        <v>762</v>
      </c>
      <c r="B32" s="316" t="s">
        <v>1018</v>
      </c>
      <c r="C32" s="12" t="s">
        <v>1143</v>
      </c>
    </row>
    <row r="33" spans="1:3" x14ac:dyDescent="0.2">
      <c r="A33" s="550" t="s">
        <v>762</v>
      </c>
      <c r="B33" s="316" t="s">
        <v>83</v>
      </c>
      <c r="C33" s="12" t="s">
        <v>1143</v>
      </c>
    </row>
    <row r="34" spans="1:3" x14ac:dyDescent="0.2">
      <c r="A34" s="550" t="s">
        <v>762</v>
      </c>
      <c r="B34" s="316" t="s">
        <v>84</v>
      </c>
      <c r="C34" s="12" t="s">
        <v>1143</v>
      </c>
    </row>
    <row r="35" spans="1:3" x14ac:dyDescent="0.2">
      <c r="A35" s="550" t="s">
        <v>762</v>
      </c>
      <c r="B35" s="316" t="s">
        <v>85</v>
      </c>
      <c r="C35" s="12" t="s">
        <v>1143</v>
      </c>
    </row>
    <row r="36" spans="1:3" x14ac:dyDescent="0.2">
      <c r="A36" s="550" t="s">
        <v>762</v>
      </c>
      <c r="B36" s="86" t="s">
        <v>1144</v>
      </c>
      <c r="C36" s="12" t="s">
        <v>1143</v>
      </c>
    </row>
    <row r="37" spans="1:3" x14ac:dyDescent="0.2">
      <c r="A37" s="549"/>
      <c r="B37" s="802"/>
      <c r="C37" s="803"/>
    </row>
    <row r="39" spans="1:3" ht="28.5" x14ac:dyDescent="0.2">
      <c r="B39" s="272" t="s">
        <v>769</v>
      </c>
    </row>
  </sheetData>
  <sheetProtection password="CA0F" sheet="1" objects="1" scenarios="1"/>
  <mergeCells count="4">
    <mergeCell ref="A1:C1"/>
    <mergeCell ref="B2:C2"/>
    <mergeCell ref="B21:C21"/>
    <mergeCell ref="B37:C37"/>
  </mergeCells>
  <pageMargins left="0.75" right="0.75" top="1" bottom="1" header="0.5" footer="0.5"/>
  <pageSetup orientation="portrait" r:id="rId1"/>
  <headerFooter alignWithMargins="0">
    <oddHeader>&amp;CCommon Data Set 2010-11</oddHeader>
    <oddFooter>&amp;C&amp;A&amp;RPage &amp;P</oddFooter>
  </headerFooter>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rgb="FFFFFF00"/>
  </sheetPr>
  <dimension ref="A1:K56"/>
  <sheetViews>
    <sheetView workbookViewId="0">
      <selection sqref="A1:F1"/>
    </sheetView>
  </sheetViews>
  <sheetFormatPr defaultRowHeight="12.75" x14ac:dyDescent="0.2"/>
  <cols>
    <col min="1" max="1" width="3.85546875" style="305" customWidth="1"/>
    <col min="2" max="2" width="27" style="318" customWidth="1"/>
    <col min="3" max="3" width="4.7109375" style="318" customWidth="1"/>
    <col min="4" max="4" width="10.7109375" style="318" customWidth="1"/>
    <col min="5" max="6" width="16.7109375" style="318" customWidth="1"/>
    <col min="7" max="8" width="9.140625" style="318"/>
    <col min="9" max="9" width="17.7109375" style="318" customWidth="1"/>
    <col min="10" max="16384" width="9.140625" style="318"/>
  </cols>
  <sheetData>
    <row r="1" spans="1:11" ht="18" x14ac:dyDescent="0.2">
      <c r="A1" s="894" t="s">
        <v>1119</v>
      </c>
      <c r="B1" s="894"/>
      <c r="C1" s="894"/>
      <c r="D1" s="894"/>
      <c r="E1" s="974"/>
      <c r="F1" s="974"/>
      <c r="I1" s="353"/>
    </row>
    <row r="3" spans="1:11" ht="28.5" customHeight="1" x14ac:dyDescent="0.2">
      <c r="A3" s="453" t="s">
        <v>399</v>
      </c>
      <c r="B3" s="807" t="s">
        <v>188</v>
      </c>
      <c r="C3" s="807"/>
      <c r="D3" s="807"/>
      <c r="E3" s="808"/>
      <c r="F3" s="808"/>
    </row>
    <row r="4" spans="1:11" ht="37.5" customHeight="1" x14ac:dyDescent="0.2">
      <c r="A4" s="453" t="s">
        <v>399</v>
      </c>
      <c r="B4" s="804"/>
      <c r="C4" s="801"/>
      <c r="D4" s="801"/>
      <c r="E4" s="133" t="s">
        <v>698</v>
      </c>
      <c r="F4" s="128" t="s">
        <v>309</v>
      </c>
      <c r="G4" s="372" t="s">
        <v>1148</v>
      </c>
      <c r="H4" s="372" t="s">
        <v>1148</v>
      </c>
      <c r="I4" s="372" t="s">
        <v>1147</v>
      </c>
      <c r="J4" s="576" t="s">
        <v>1147</v>
      </c>
    </row>
    <row r="5" spans="1:11" ht="39.75" customHeight="1" x14ac:dyDescent="0.2">
      <c r="A5" s="453" t="s">
        <v>399</v>
      </c>
      <c r="B5" s="805" t="s">
        <v>539</v>
      </c>
      <c r="C5" s="806"/>
      <c r="D5" s="806"/>
      <c r="E5" s="125">
        <f>G5/I5</f>
        <v>0.25222024866785081</v>
      </c>
      <c r="F5" s="126">
        <f>H5/J5</f>
        <v>0.22143654633420171</v>
      </c>
      <c r="G5" s="372">
        <v>142</v>
      </c>
      <c r="H5" s="372">
        <v>595</v>
      </c>
      <c r="I5" s="372">
        <v>563</v>
      </c>
      <c r="J5" s="372">
        <v>2687</v>
      </c>
      <c r="K5" s="372"/>
    </row>
    <row r="6" spans="1:11" x14ac:dyDescent="0.2">
      <c r="A6" s="453" t="s">
        <v>399</v>
      </c>
      <c r="B6" s="692" t="s">
        <v>938</v>
      </c>
      <c r="C6" s="801"/>
      <c r="D6" s="801"/>
      <c r="E6" s="29">
        <v>0</v>
      </c>
      <c r="F6" s="126">
        <v>0</v>
      </c>
      <c r="G6" s="372"/>
      <c r="H6" s="372"/>
      <c r="I6" s="372"/>
      <c r="J6" s="372"/>
    </row>
    <row r="7" spans="1:11" x14ac:dyDescent="0.2">
      <c r="A7" s="453" t="s">
        <v>399</v>
      </c>
      <c r="B7" s="692" t="s">
        <v>939</v>
      </c>
      <c r="C7" s="801"/>
      <c r="D7" s="801"/>
      <c r="E7" s="29">
        <v>0</v>
      </c>
      <c r="F7" s="126">
        <v>0</v>
      </c>
      <c r="G7" s="372"/>
      <c r="H7" s="372"/>
      <c r="I7" s="372"/>
      <c r="J7" s="372"/>
    </row>
    <row r="8" spans="1:11" ht="24.75" customHeight="1" x14ac:dyDescent="0.2">
      <c r="A8" s="578" t="s">
        <v>399</v>
      </c>
      <c r="B8" s="692" t="s">
        <v>940</v>
      </c>
      <c r="C8" s="801"/>
      <c r="D8" s="801"/>
      <c r="E8" s="574">
        <f t="shared" ref="E8:F10" si="0">G8/I8</f>
        <v>0.95559502664298401</v>
      </c>
      <c r="F8" s="575">
        <f t="shared" si="0"/>
        <v>0.6852264291017075</v>
      </c>
      <c r="G8" s="501">
        <v>538</v>
      </c>
      <c r="H8" s="501">
        <v>1846</v>
      </c>
      <c r="I8" s="501">
        <v>563</v>
      </c>
      <c r="J8" s="576">
        <v>2694</v>
      </c>
      <c r="K8" s="566"/>
    </row>
    <row r="9" spans="1:11" x14ac:dyDescent="0.2">
      <c r="A9" s="578" t="s">
        <v>399</v>
      </c>
      <c r="B9" s="692" t="s">
        <v>941</v>
      </c>
      <c r="C9" s="801"/>
      <c r="D9" s="801"/>
      <c r="E9" s="29">
        <f t="shared" si="0"/>
        <v>4.4404973357015987E-2</v>
      </c>
      <c r="F9" s="126">
        <f t="shared" si="0"/>
        <v>0.3147735708982925</v>
      </c>
      <c r="G9" s="372">
        <f>I9-G8</f>
        <v>25</v>
      </c>
      <c r="H9" s="372">
        <f>J9-H8</f>
        <v>848</v>
      </c>
      <c r="I9" s="372">
        <f>I8</f>
        <v>563</v>
      </c>
      <c r="J9" s="372">
        <f>J8</f>
        <v>2694</v>
      </c>
    </row>
    <row r="10" spans="1:11" x14ac:dyDescent="0.2">
      <c r="A10" s="453" t="s">
        <v>399</v>
      </c>
      <c r="B10" s="692" t="s">
        <v>942</v>
      </c>
      <c r="C10" s="801"/>
      <c r="D10" s="801"/>
      <c r="E10" s="29">
        <f t="shared" si="0"/>
        <v>1.7761989342806395E-3</v>
      </c>
      <c r="F10" s="126">
        <f t="shared" si="0"/>
        <v>3.2665181885671864E-2</v>
      </c>
      <c r="G10" s="372">
        <v>1</v>
      </c>
      <c r="H10" s="372">
        <v>88</v>
      </c>
      <c r="I10" s="372">
        <f>I8</f>
        <v>563</v>
      </c>
      <c r="J10" s="372">
        <f>J9</f>
        <v>2694</v>
      </c>
    </row>
    <row r="11" spans="1:11" x14ac:dyDescent="0.2">
      <c r="A11" s="453" t="s">
        <v>399</v>
      </c>
      <c r="B11" s="692" t="s">
        <v>943</v>
      </c>
      <c r="C11" s="801"/>
      <c r="D11" s="801"/>
      <c r="E11" s="127">
        <v>18.19857</v>
      </c>
      <c r="F11" s="127">
        <v>20.06804</v>
      </c>
      <c r="G11" s="372"/>
      <c r="H11" s="372"/>
      <c r="I11" s="372">
        <v>559</v>
      </c>
      <c r="J11" s="372">
        <v>2616</v>
      </c>
    </row>
    <row r="12" spans="1:11" x14ac:dyDescent="0.2">
      <c r="A12" s="453" t="s">
        <v>399</v>
      </c>
      <c r="B12" s="692" t="s">
        <v>944</v>
      </c>
      <c r="C12" s="801"/>
      <c r="D12" s="801"/>
      <c r="E12" s="127">
        <v>18.255800000000001</v>
      </c>
      <c r="F12" s="127">
        <v>20.210097000000001</v>
      </c>
      <c r="G12" s="372"/>
      <c r="H12" s="372"/>
      <c r="I12" s="372">
        <v>563</v>
      </c>
      <c r="J12" s="372">
        <v>2694</v>
      </c>
    </row>
    <row r="14" spans="1:11" x14ac:dyDescent="0.2">
      <c r="A14" s="453" t="s">
        <v>398</v>
      </c>
      <c r="B14" s="809" t="s">
        <v>699</v>
      </c>
      <c r="C14" s="685"/>
      <c r="D14" s="685"/>
      <c r="E14" s="810"/>
      <c r="F14" s="810"/>
    </row>
    <row r="15" spans="1:11" x14ac:dyDescent="0.2">
      <c r="A15" s="453" t="s">
        <v>398</v>
      </c>
      <c r="B15" s="286" t="s">
        <v>694</v>
      </c>
      <c r="C15" s="218" t="s">
        <v>1083</v>
      </c>
      <c r="D15" s="300"/>
      <c r="E15" s="312"/>
      <c r="F15" s="312"/>
    </row>
    <row r="16" spans="1:11" x14ac:dyDescent="0.2">
      <c r="A16" s="453" t="s">
        <v>398</v>
      </c>
      <c r="B16" s="301" t="s">
        <v>945</v>
      </c>
      <c r="C16" s="218" t="s">
        <v>1083</v>
      </c>
    </row>
    <row r="17" spans="1:6" x14ac:dyDescent="0.2">
      <c r="A17" s="453" t="s">
        <v>398</v>
      </c>
      <c r="B17" s="301" t="s">
        <v>946</v>
      </c>
      <c r="C17" s="218" t="s">
        <v>1083</v>
      </c>
    </row>
    <row r="18" spans="1:6" x14ac:dyDescent="0.2">
      <c r="A18" s="453" t="s">
        <v>398</v>
      </c>
      <c r="B18" s="301" t="s">
        <v>370</v>
      </c>
      <c r="C18" s="218" t="s">
        <v>1083</v>
      </c>
    </row>
    <row r="19" spans="1:6" x14ac:dyDescent="0.2">
      <c r="A19" s="453" t="s">
        <v>398</v>
      </c>
      <c r="B19" s="301" t="s">
        <v>371</v>
      </c>
      <c r="C19" s="218" t="s">
        <v>1083</v>
      </c>
    </row>
    <row r="20" spans="1:6" ht="25.5" x14ac:dyDescent="0.2">
      <c r="A20" s="453" t="s">
        <v>398</v>
      </c>
      <c r="B20" s="263" t="s">
        <v>695</v>
      </c>
      <c r="C20" s="218" t="s">
        <v>1083</v>
      </c>
      <c r="F20" s="577"/>
    </row>
    <row r="21" spans="1:6" x14ac:dyDescent="0.2">
      <c r="A21" s="453" t="s">
        <v>398</v>
      </c>
      <c r="B21" s="301" t="s">
        <v>372</v>
      </c>
      <c r="C21" s="218" t="s">
        <v>1083</v>
      </c>
    </row>
    <row r="22" spans="1:6" x14ac:dyDescent="0.2">
      <c r="A22" s="453" t="s">
        <v>398</v>
      </c>
      <c r="B22" s="301" t="s">
        <v>373</v>
      </c>
      <c r="C22" s="218" t="s">
        <v>1083</v>
      </c>
    </row>
    <row r="23" spans="1:6" x14ac:dyDescent="0.2">
      <c r="A23" s="453" t="s">
        <v>398</v>
      </c>
      <c r="B23" s="301" t="s">
        <v>374</v>
      </c>
      <c r="C23" s="92"/>
    </row>
    <row r="24" spans="1:6" x14ac:dyDescent="0.2">
      <c r="A24" s="453" t="s">
        <v>398</v>
      </c>
      <c r="B24" s="304" t="s">
        <v>696</v>
      </c>
      <c r="C24" s="92"/>
    </row>
    <row r="25" spans="1:6" x14ac:dyDescent="0.2">
      <c r="A25" s="453" t="s">
        <v>398</v>
      </c>
      <c r="B25" s="301" t="s">
        <v>375</v>
      </c>
      <c r="C25" s="218" t="s">
        <v>1083</v>
      </c>
    </row>
    <row r="26" spans="1:6" x14ac:dyDescent="0.2">
      <c r="A26" s="453" t="s">
        <v>398</v>
      </c>
      <c r="B26" s="301" t="s">
        <v>376</v>
      </c>
      <c r="C26" s="218" t="s">
        <v>1083</v>
      </c>
    </row>
    <row r="27" spans="1:6" x14ac:dyDescent="0.2">
      <c r="A27" s="453" t="s">
        <v>398</v>
      </c>
      <c r="B27" s="301" t="s">
        <v>377</v>
      </c>
      <c r="C27" s="92"/>
    </row>
    <row r="28" spans="1:6" x14ac:dyDescent="0.2">
      <c r="A28" s="453" t="s">
        <v>398</v>
      </c>
      <c r="B28" s="301" t="s">
        <v>378</v>
      </c>
      <c r="C28" s="92"/>
    </row>
    <row r="29" spans="1:6" x14ac:dyDescent="0.2">
      <c r="A29" s="453" t="s">
        <v>398</v>
      </c>
      <c r="B29" s="301" t="s">
        <v>379</v>
      </c>
      <c r="C29" s="218" t="s">
        <v>1083</v>
      </c>
    </row>
    <row r="30" spans="1:6" x14ac:dyDescent="0.2">
      <c r="A30" s="453" t="s">
        <v>398</v>
      </c>
      <c r="B30" s="301" t="s">
        <v>380</v>
      </c>
      <c r="C30" s="218" t="s">
        <v>1083</v>
      </c>
    </row>
    <row r="31" spans="1:6" x14ac:dyDescent="0.2">
      <c r="A31" s="453" t="s">
        <v>398</v>
      </c>
      <c r="B31" s="301" t="s">
        <v>381</v>
      </c>
      <c r="C31" s="218" t="s">
        <v>1083</v>
      </c>
    </row>
    <row r="32" spans="1:6" x14ac:dyDescent="0.2">
      <c r="A32" s="453" t="s">
        <v>398</v>
      </c>
      <c r="B32" s="301" t="s">
        <v>382</v>
      </c>
      <c r="C32" s="218" t="s">
        <v>1083</v>
      </c>
    </row>
    <row r="33" spans="1:8" x14ac:dyDescent="0.2">
      <c r="A33" s="453" t="s">
        <v>398</v>
      </c>
      <c r="B33" s="301" t="s">
        <v>383</v>
      </c>
      <c r="C33" s="218" t="s">
        <v>1083</v>
      </c>
    </row>
    <row r="34" spans="1:8" x14ac:dyDescent="0.2">
      <c r="A34" s="453" t="s">
        <v>398</v>
      </c>
      <c r="B34" s="301" t="s">
        <v>384</v>
      </c>
      <c r="C34" s="218"/>
    </row>
    <row r="35" spans="1:8" x14ac:dyDescent="0.2">
      <c r="A35" s="453" t="s">
        <v>398</v>
      </c>
      <c r="B35" s="301" t="s">
        <v>385</v>
      </c>
      <c r="C35" s="92"/>
    </row>
    <row r="37" spans="1:8" x14ac:dyDescent="0.2">
      <c r="A37" s="455" t="s">
        <v>397</v>
      </c>
      <c r="B37" s="765" t="s">
        <v>854</v>
      </c>
      <c r="C37" s="787"/>
      <c r="D37" s="787"/>
      <c r="E37" s="816"/>
      <c r="F37" s="817"/>
      <c r="G37" s="201"/>
    </row>
    <row r="38" spans="1:8" s="129" customFormat="1" ht="25.5" x14ac:dyDescent="0.2">
      <c r="A38" s="455" t="s">
        <v>397</v>
      </c>
      <c r="B38" s="130"/>
      <c r="C38" s="815" t="s">
        <v>703</v>
      </c>
      <c r="D38" s="815"/>
      <c r="E38" s="131" t="s">
        <v>705</v>
      </c>
      <c r="F38" s="818" t="s">
        <v>704</v>
      </c>
      <c r="G38" s="819"/>
      <c r="H38" s="132"/>
    </row>
    <row r="39" spans="1:8" x14ac:dyDescent="0.2">
      <c r="A39" s="455" t="s">
        <v>397</v>
      </c>
      <c r="B39" s="80" t="s">
        <v>700</v>
      </c>
      <c r="C39" s="813"/>
      <c r="D39" s="814"/>
      <c r="E39" s="218" t="s">
        <v>1083</v>
      </c>
      <c r="F39" s="694" t="s">
        <v>1145</v>
      </c>
      <c r="G39" s="725"/>
      <c r="H39" s="309"/>
    </row>
    <row r="40" spans="1:8" x14ac:dyDescent="0.2">
      <c r="A40" s="455" t="s">
        <v>397</v>
      </c>
      <c r="B40" s="80" t="s">
        <v>701</v>
      </c>
      <c r="C40" s="813"/>
      <c r="D40" s="814"/>
      <c r="E40" s="218"/>
      <c r="F40" s="694"/>
      <c r="G40" s="725"/>
      <c r="H40" s="309"/>
    </row>
    <row r="41" spans="1:8" x14ac:dyDescent="0.2">
      <c r="A41" s="455" t="s">
        <v>397</v>
      </c>
      <c r="B41" s="80" t="s">
        <v>702</v>
      </c>
      <c r="C41" s="813"/>
      <c r="D41" s="814"/>
      <c r="E41" s="218" t="s">
        <v>1083</v>
      </c>
      <c r="F41" s="694" t="s">
        <v>1146</v>
      </c>
      <c r="G41" s="725"/>
      <c r="H41" s="309"/>
    </row>
    <row r="43" spans="1:8" ht="26.25" customHeight="1" x14ac:dyDescent="0.2">
      <c r="A43" s="453" t="s">
        <v>396</v>
      </c>
      <c r="B43" s="809" t="s">
        <v>650</v>
      </c>
      <c r="C43" s="685"/>
      <c r="D43" s="685"/>
      <c r="E43" s="685"/>
      <c r="F43" s="685"/>
    </row>
    <row r="44" spans="1:8" x14ac:dyDescent="0.2">
      <c r="A44" s="453" t="s">
        <v>396</v>
      </c>
      <c r="B44" s="301" t="s">
        <v>386</v>
      </c>
      <c r="C44" s="218" t="s">
        <v>1083</v>
      </c>
    </row>
    <row r="45" spans="1:8" x14ac:dyDescent="0.2">
      <c r="A45" s="453" t="s">
        <v>396</v>
      </c>
      <c r="B45" s="301" t="s">
        <v>387</v>
      </c>
      <c r="C45" s="92"/>
    </row>
    <row r="46" spans="1:8" x14ac:dyDescent="0.2">
      <c r="A46" s="453" t="s">
        <v>396</v>
      </c>
      <c r="B46" s="301" t="s">
        <v>388</v>
      </c>
      <c r="C46" s="92"/>
    </row>
    <row r="47" spans="1:8" ht="25.5" x14ac:dyDescent="0.2">
      <c r="A47" s="453" t="s">
        <v>396</v>
      </c>
      <c r="B47" s="301" t="s">
        <v>389</v>
      </c>
      <c r="C47" s="218" t="s">
        <v>1083</v>
      </c>
    </row>
    <row r="48" spans="1:8" x14ac:dyDescent="0.2">
      <c r="A48" s="453" t="s">
        <v>396</v>
      </c>
      <c r="B48" s="301" t="s">
        <v>390</v>
      </c>
      <c r="C48" s="218" t="s">
        <v>1083</v>
      </c>
    </row>
    <row r="49" spans="1:4" ht="27.75" customHeight="1" x14ac:dyDescent="0.2">
      <c r="A49" s="453" t="s">
        <v>396</v>
      </c>
      <c r="B49" s="301" t="s">
        <v>391</v>
      </c>
      <c r="C49" s="218" t="s">
        <v>1083</v>
      </c>
    </row>
    <row r="50" spans="1:4" ht="24.75" customHeight="1" x14ac:dyDescent="0.2">
      <c r="A50" s="453" t="s">
        <v>396</v>
      </c>
      <c r="B50" s="301" t="s">
        <v>392</v>
      </c>
      <c r="C50" s="92"/>
    </row>
    <row r="51" spans="1:4" x14ac:dyDescent="0.2">
      <c r="A51" s="453" t="s">
        <v>396</v>
      </c>
      <c r="B51" s="301" t="s">
        <v>393</v>
      </c>
      <c r="C51" s="92"/>
    </row>
    <row r="52" spans="1:4" x14ac:dyDescent="0.2">
      <c r="A52" s="453" t="s">
        <v>396</v>
      </c>
      <c r="B52" s="301" t="s">
        <v>394</v>
      </c>
      <c r="C52" s="92"/>
    </row>
    <row r="53" spans="1:4" x14ac:dyDescent="0.2">
      <c r="A53" s="453" t="s">
        <v>396</v>
      </c>
      <c r="B53" s="304" t="s">
        <v>219</v>
      </c>
      <c r="C53" s="92"/>
    </row>
    <row r="54" spans="1:4" x14ac:dyDescent="0.2">
      <c r="A54" s="453" t="s">
        <v>396</v>
      </c>
      <c r="B54" s="292" t="s">
        <v>220</v>
      </c>
      <c r="C54" s="92"/>
    </row>
    <row r="55" spans="1:4" ht="15.75" customHeight="1" x14ac:dyDescent="0.2">
      <c r="A55" s="453" t="s">
        <v>396</v>
      </c>
      <c r="B55" s="313" t="s">
        <v>395</v>
      </c>
      <c r="C55" s="92"/>
      <c r="D55" s="31"/>
    </row>
    <row r="56" spans="1:4" x14ac:dyDescent="0.2">
      <c r="A56" s="453"/>
      <c r="B56" s="811"/>
      <c r="C56" s="812"/>
    </row>
  </sheetData>
  <sheetProtection password="CA0F" sheet="1" objects="1" scenarios="1"/>
  <mergeCells count="23">
    <mergeCell ref="C41:D41"/>
    <mergeCell ref="F41:G41"/>
    <mergeCell ref="B43:F43"/>
    <mergeCell ref="B56:C56"/>
    <mergeCell ref="B37:F37"/>
    <mergeCell ref="C38:D38"/>
    <mergeCell ref="F38:G38"/>
    <mergeCell ref="C39:D39"/>
    <mergeCell ref="F39:G39"/>
    <mergeCell ref="C40:D40"/>
    <mergeCell ref="F40:G40"/>
    <mergeCell ref="B14:F14"/>
    <mergeCell ref="A1:F1"/>
    <mergeCell ref="B3:F3"/>
    <mergeCell ref="B4:D4"/>
    <mergeCell ref="B5:D5"/>
    <mergeCell ref="B6:D6"/>
    <mergeCell ref="B7:D7"/>
    <mergeCell ref="B8:D8"/>
    <mergeCell ref="B9:D9"/>
    <mergeCell ref="B10:D10"/>
    <mergeCell ref="B11:D11"/>
    <mergeCell ref="B12:D12"/>
  </mergeCells>
  <pageMargins left="0.75" right="0.75" top="1" bottom="1" header="0.5" footer="0.5"/>
  <pageSetup orientation="portrait" r:id="rId1"/>
  <headerFooter alignWithMargins="0">
    <oddHeader>&amp;CCommon Data Set 2010-11</oddHeader>
    <oddFooter>&amp;C&amp;A&amp;RPage &amp;P</oddFooter>
  </headerFooter>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rgb="FF00B0F0"/>
  </sheetPr>
  <dimension ref="A1:K56"/>
  <sheetViews>
    <sheetView workbookViewId="0">
      <selection sqref="A1:F1"/>
    </sheetView>
  </sheetViews>
  <sheetFormatPr defaultRowHeight="12.75" x14ac:dyDescent="0.2"/>
  <cols>
    <col min="1" max="1" width="3.85546875" style="305" customWidth="1"/>
    <col min="2" max="2" width="27" style="318" customWidth="1"/>
    <col min="3" max="3" width="4.7109375" style="318" customWidth="1"/>
    <col min="4" max="4" width="10.7109375" style="318" customWidth="1"/>
    <col min="5" max="6" width="16.7109375" style="318" customWidth="1"/>
    <col min="7" max="16384" width="9.140625" style="318"/>
  </cols>
  <sheetData>
    <row r="1" spans="1:11" ht="18" x14ac:dyDescent="0.2">
      <c r="A1" s="895" t="s">
        <v>1120</v>
      </c>
      <c r="B1" s="895"/>
      <c r="C1" s="895"/>
      <c r="D1" s="895"/>
      <c r="E1" s="975"/>
      <c r="F1" s="975"/>
      <c r="I1" s="353"/>
    </row>
    <row r="3" spans="1:11" ht="28.5" customHeight="1" x14ac:dyDescent="0.2">
      <c r="A3" s="453" t="s">
        <v>399</v>
      </c>
      <c r="B3" s="807" t="s">
        <v>188</v>
      </c>
      <c r="C3" s="807"/>
      <c r="D3" s="807"/>
      <c r="E3" s="808"/>
      <c r="F3" s="808"/>
    </row>
    <row r="4" spans="1:11" ht="37.5" customHeight="1" x14ac:dyDescent="0.2">
      <c r="A4" s="453" t="s">
        <v>399</v>
      </c>
      <c r="B4" s="804"/>
      <c r="C4" s="801"/>
      <c r="D4" s="801"/>
      <c r="E4" s="133" t="s">
        <v>698</v>
      </c>
      <c r="F4" s="128" t="s">
        <v>309</v>
      </c>
      <c r="G4" s="372" t="s">
        <v>1148</v>
      </c>
      <c r="H4" s="372" t="s">
        <v>1148</v>
      </c>
      <c r="I4" s="372" t="s">
        <v>1147</v>
      </c>
      <c r="J4" s="576" t="s">
        <v>1147</v>
      </c>
    </row>
    <row r="5" spans="1:11" ht="39.75" customHeight="1" x14ac:dyDescent="0.2">
      <c r="A5" s="453" t="s">
        <v>399</v>
      </c>
      <c r="B5" s="805" t="s">
        <v>539</v>
      </c>
      <c r="C5" s="806"/>
      <c r="D5" s="806"/>
      <c r="E5" s="125">
        <f>G5/I5</f>
        <v>0</v>
      </c>
      <c r="F5" s="125">
        <f>H5/J5</f>
        <v>2.3728813559322035E-2</v>
      </c>
      <c r="G5" s="372">
        <v>0</v>
      </c>
      <c r="H5" s="372">
        <v>14</v>
      </c>
      <c r="I5" s="372">
        <v>25</v>
      </c>
      <c r="J5" s="372">
        <v>590</v>
      </c>
    </row>
    <row r="6" spans="1:11" x14ac:dyDescent="0.2">
      <c r="A6" s="453" t="s">
        <v>399</v>
      </c>
      <c r="B6" s="692" t="s">
        <v>938</v>
      </c>
      <c r="C6" s="801"/>
      <c r="D6" s="801"/>
      <c r="E6" s="29">
        <v>0</v>
      </c>
      <c r="F6" s="126">
        <v>0</v>
      </c>
      <c r="G6" s="372"/>
      <c r="H6" s="372"/>
      <c r="I6" s="372"/>
      <c r="J6" s="372"/>
    </row>
    <row r="7" spans="1:11" x14ac:dyDescent="0.2">
      <c r="A7" s="453" t="s">
        <v>399</v>
      </c>
      <c r="B7" s="692" t="s">
        <v>939</v>
      </c>
      <c r="C7" s="801"/>
      <c r="D7" s="801"/>
      <c r="E7" s="29">
        <v>0</v>
      </c>
      <c r="F7" s="126">
        <v>0</v>
      </c>
      <c r="G7" s="372"/>
      <c r="H7" s="372"/>
      <c r="I7" s="372"/>
      <c r="J7" s="372"/>
    </row>
    <row r="8" spans="1:11" ht="24.75" customHeight="1" x14ac:dyDescent="0.2">
      <c r="A8" s="453" t="s">
        <v>399</v>
      </c>
      <c r="B8" s="692" t="s">
        <v>940</v>
      </c>
      <c r="C8" s="801"/>
      <c r="D8" s="801"/>
      <c r="E8" s="29">
        <v>0</v>
      </c>
      <c r="F8" s="126">
        <v>0</v>
      </c>
      <c r="G8" s="372"/>
      <c r="H8" s="372"/>
      <c r="I8" s="372"/>
      <c r="J8" s="372"/>
    </row>
    <row r="9" spans="1:11" x14ac:dyDescent="0.2">
      <c r="A9" s="453" t="s">
        <v>399</v>
      </c>
      <c r="B9" s="692" t="s">
        <v>941</v>
      </c>
      <c r="C9" s="801"/>
      <c r="D9" s="801"/>
      <c r="E9" s="29">
        <v>1</v>
      </c>
      <c r="F9" s="126">
        <v>1</v>
      </c>
      <c r="G9" s="372"/>
      <c r="H9" s="372"/>
      <c r="I9" s="372"/>
      <c r="J9" s="372"/>
    </row>
    <row r="10" spans="1:11" x14ac:dyDescent="0.2">
      <c r="A10" s="453" t="s">
        <v>399</v>
      </c>
      <c r="B10" s="692" t="s">
        <v>942</v>
      </c>
      <c r="C10" s="801"/>
      <c r="D10" s="801"/>
      <c r="E10" s="125">
        <f>G10/I10</f>
        <v>0.96</v>
      </c>
      <c r="F10" s="125">
        <f>H10/J10</f>
        <v>0.98471986417657043</v>
      </c>
      <c r="G10" s="372">
        <v>24</v>
      </c>
      <c r="H10" s="372">
        <v>580</v>
      </c>
      <c r="I10" s="372">
        <v>25</v>
      </c>
      <c r="J10" s="372">
        <v>589</v>
      </c>
      <c r="K10" s="372" t="s">
        <v>1149</v>
      </c>
    </row>
    <row r="11" spans="1:11" x14ac:dyDescent="0.2">
      <c r="A11" s="453" t="s">
        <v>399</v>
      </c>
      <c r="B11" s="692" t="s">
        <v>943</v>
      </c>
      <c r="C11" s="801"/>
      <c r="D11" s="801"/>
      <c r="E11" s="589" t="s">
        <v>1139</v>
      </c>
      <c r="F11" s="127">
        <v>36.90625</v>
      </c>
      <c r="G11" s="372"/>
      <c r="H11" s="372"/>
      <c r="I11" s="372">
        <v>0</v>
      </c>
      <c r="J11" s="372">
        <v>32</v>
      </c>
    </row>
    <row r="12" spans="1:11" x14ac:dyDescent="0.2">
      <c r="A12" s="453" t="s">
        <v>399</v>
      </c>
      <c r="B12" s="692" t="s">
        <v>944</v>
      </c>
      <c r="C12" s="801"/>
      <c r="D12" s="801"/>
      <c r="E12" s="127">
        <v>39.44</v>
      </c>
      <c r="F12" s="127">
        <v>39.407470000000004</v>
      </c>
      <c r="G12" s="372"/>
      <c r="H12" s="372"/>
      <c r="I12" s="372">
        <v>25</v>
      </c>
      <c r="J12" s="372">
        <v>589</v>
      </c>
    </row>
    <row r="13" spans="1:11" x14ac:dyDescent="0.2">
      <c r="A13" s="454"/>
    </row>
    <row r="14" spans="1:11" x14ac:dyDescent="0.2">
      <c r="A14" s="548" t="s">
        <v>398</v>
      </c>
      <c r="B14" s="809" t="s">
        <v>699</v>
      </c>
      <c r="C14" s="685"/>
      <c r="D14" s="685"/>
      <c r="E14" s="810"/>
      <c r="F14" s="810"/>
    </row>
    <row r="15" spans="1:11" x14ac:dyDescent="0.2">
      <c r="A15" s="548" t="s">
        <v>398</v>
      </c>
      <c r="B15" s="286" t="s">
        <v>694</v>
      </c>
      <c r="C15" s="92" t="s">
        <v>1083</v>
      </c>
      <c r="D15" s="300"/>
      <c r="E15" s="312"/>
      <c r="F15" s="312"/>
    </row>
    <row r="16" spans="1:11" x14ac:dyDescent="0.2">
      <c r="A16" s="548" t="s">
        <v>398</v>
      </c>
      <c r="B16" s="301" t="s">
        <v>945</v>
      </c>
      <c r="C16" s="92"/>
    </row>
    <row r="17" spans="1:3" x14ac:dyDescent="0.2">
      <c r="A17" s="548" t="s">
        <v>398</v>
      </c>
      <c r="B17" s="301" t="s">
        <v>946</v>
      </c>
      <c r="C17" s="92"/>
    </row>
    <row r="18" spans="1:3" x14ac:dyDescent="0.2">
      <c r="A18" s="548" t="s">
        <v>398</v>
      </c>
      <c r="B18" s="301" t="s">
        <v>370</v>
      </c>
      <c r="C18" s="92"/>
    </row>
    <row r="19" spans="1:3" x14ac:dyDescent="0.2">
      <c r="A19" s="548" t="s">
        <v>398</v>
      </c>
      <c r="B19" s="301" t="s">
        <v>371</v>
      </c>
      <c r="C19" s="92"/>
    </row>
    <row r="20" spans="1:3" ht="25.5" x14ac:dyDescent="0.2">
      <c r="A20" s="548" t="s">
        <v>398</v>
      </c>
      <c r="B20" s="263" t="s">
        <v>695</v>
      </c>
      <c r="C20" s="92"/>
    </row>
    <row r="21" spans="1:3" x14ac:dyDescent="0.2">
      <c r="A21" s="548" t="s">
        <v>398</v>
      </c>
      <c r="B21" s="301" t="s">
        <v>372</v>
      </c>
      <c r="C21" s="92"/>
    </row>
    <row r="22" spans="1:3" x14ac:dyDescent="0.2">
      <c r="A22" s="548" t="s">
        <v>398</v>
      </c>
      <c r="B22" s="301" t="s">
        <v>373</v>
      </c>
      <c r="C22" s="92"/>
    </row>
    <row r="23" spans="1:3" x14ac:dyDescent="0.2">
      <c r="A23" s="548" t="s">
        <v>398</v>
      </c>
      <c r="B23" s="301" t="s">
        <v>374</v>
      </c>
      <c r="C23" s="92"/>
    </row>
    <row r="24" spans="1:3" x14ac:dyDescent="0.2">
      <c r="A24" s="548" t="s">
        <v>398</v>
      </c>
      <c r="B24" s="304" t="s">
        <v>696</v>
      </c>
      <c r="C24" s="92"/>
    </row>
    <row r="25" spans="1:3" x14ac:dyDescent="0.2">
      <c r="A25" s="548" t="s">
        <v>398</v>
      </c>
      <c r="B25" s="301" t="s">
        <v>375</v>
      </c>
      <c r="C25" s="92"/>
    </row>
    <row r="26" spans="1:3" x14ac:dyDescent="0.2">
      <c r="A26" s="548" t="s">
        <v>398</v>
      </c>
      <c r="B26" s="301" t="s">
        <v>376</v>
      </c>
      <c r="C26" s="92"/>
    </row>
    <row r="27" spans="1:3" x14ac:dyDescent="0.2">
      <c r="A27" s="548" t="s">
        <v>398</v>
      </c>
      <c r="B27" s="301" t="s">
        <v>377</v>
      </c>
      <c r="C27" s="92"/>
    </row>
    <row r="28" spans="1:3" x14ac:dyDescent="0.2">
      <c r="A28" s="548" t="s">
        <v>398</v>
      </c>
      <c r="B28" s="301" t="s">
        <v>378</v>
      </c>
      <c r="C28" s="92"/>
    </row>
    <row r="29" spans="1:3" x14ac:dyDescent="0.2">
      <c r="A29" s="548" t="s">
        <v>398</v>
      </c>
      <c r="B29" s="301" t="s">
        <v>379</v>
      </c>
      <c r="C29" s="92"/>
    </row>
    <row r="30" spans="1:3" x14ac:dyDescent="0.2">
      <c r="A30" s="548" t="s">
        <v>398</v>
      </c>
      <c r="B30" s="301" t="s">
        <v>380</v>
      </c>
      <c r="C30" s="92"/>
    </row>
    <row r="31" spans="1:3" x14ac:dyDescent="0.2">
      <c r="A31" s="548" t="s">
        <v>398</v>
      </c>
      <c r="B31" s="301" t="s">
        <v>381</v>
      </c>
      <c r="C31" s="92"/>
    </row>
    <row r="32" spans="1:3" x14ac:dyDescent="0.2">
      <c r="A32" s="548" t="s">
        <v>398</v>
      </c>
      <c r="B32" s="301" t="s">
        <v>382</v>
      </c>
      <c r="C32" s="92"/>
    </row>
    <row r="33" spans="1:8" x14ac:dyDescent="0.2">
      <c r="A33" s="548" t="s">
        <v>398</v>
      </c>
      <c r="B33" s="301" t="s">
        <v>383</v>
      </c>
      <c r="C33" s="92"/>
    </row>
    <row r="34" spans="1:8" x14ac:dyDescent="0.2">
      <c r="A34" s="548" t="s">
        <v>398</v>
      </c>
      <c r="B34" s="301" t="s">
        <v>384</v>
      </c>
      <c r="C34" s="92"/>
    </row>
    <row r="35" spans="1:8" x14ac:dyDescent="0.2">
      <c r="A35" s="548" t="s">
        <v>398</v>
      </c>
      <c r="B35" s="301" t="s">
        <v>385</v>
      </c>
      <c r="C35" s="92"/>
    </row>
    <row r="37" spans="1:8" s="372" customFormat="1" x14ac:dyDescent="0.2">
      <c r="A37" s="381" t="s">
        <v>397</v>
      </c>
      <c r="B37" s="979" t="s">
        <v>1150</v>
      </c>
      <c r="C37" s="831"/>
      <c r="D37" s="831"/>
      <c r="E37" s="980"/>
      <c r="F37" s="981"/>
    </row>
    <row r="38" spans="1:8" s="592" customFormat="1" ht="25.5" x14ac:dyDescent="0.2">
      <c r="A38" s="381" t="s">
        <v>397</v>
      </c>
      <c r="B38" s="590"/>
      <c r="C38" s="982" t="s">
        <v>703</v>
      </c>
      <c r="D38" s="982"/>
      <c r="E38" s="406" t="s">
        <v>705</v>
      </c>
      <c r="F38" s="983" t="s">
        <v>704</v>
      </c>
      <c r="G38" s="984"/>
      <c r="H38" s="591"/>
    </row>
    <row r="39" spans="1:8" s="372" customFormat="1" x14ac:dyDescent="0.2">
      <c r="A39" s="381" t="s">
        <v>397</v>
      </c>
      <c r="B39" s="407" t="s">
        <v>700</v>
      </c>
      <c r="C39" s="976"/>
      <c r="D39" s="977"/>
      <c r="E39" s="402"/>
      <c r="F39" s="823"/>
      <c r="G39" s="824"/>
      <c r="H39" s="384"/>
    </row>
    <row r="40" spans="1:8" s="372" customFormat="1" x14ac:dyDescent="0.2">
      <c r="A40" s="381" t="s">
        <v>397</v>
      </c>
      <c r="B40" s="407" t="s">
        <v>701</v>
      </c>
      <c r="C40" s="976"/>
      <c r="D40" s="977"/>
      <c r="E40" s="402"/>
      <c r="F40" s="823"/>
      <c r="G40" s="824"/>
      <c r="H40" s="384"/>
    </row>
    <row r="41" spans="1:8" s="372" customFormat="1" x14ac:dyDescent="0.2">
      <c r="A41" s="381" t="s">
        <v>397</v>
      </c>
      <c r="B41" s="407" t="s">
        <v>702</v>
      </c>
      <c r="C41" s="976"/>
      <c r="D41" s="977"/>
      <c r="E41" s="402"/>
      <c r="F41" s="823"/>
      <c r="G41" s="824"/>
      <c r="H41" s="384"/>
    </row>
    <row r="42" spans="1:8" s="372" customFormat="1" x14ac:dyDescent="0.2">
      <c r="A42" s="573"/>
    </row>
    <row r="43" spans="1:8" s="372" customFormat="1" ht="26.25" customHeight="1" x14ac:dyDescent="0.2">
      <c r="A43" s="381" t="s">
        <v>396</v>
      </c>
      <c r="B43" s="821" t="s">
        <v>1151</v>
      </c>
      <c r="C43" s="822"/>
      <c r="D43" s="822"/>
      <c r="E43" s="822"/>
      <c r="F43" s="822"/>
    </row>
    <row r="44" spans="1:8" s="372" customFormat="1" x14ac:dyDescent="0.2">
      <c r="A44" s="381" t="s">
        <v>396</v>
      </c>
      <c r="B44" s="567" t="s">
        <v>386</v>
      </c>
      <c r="C44" s="402"/>
    </row>
    <row r="45" spans="1:8" s="372" customFormat="1" x14ac:dyDescent="0.2">
      <c r="A45" s="381" t="s">
        <v>396</v>
      </c>
      <c r="B45" s="567" t="s">
        <v>387</v>
      </c>
      <c r="C45" s="402"/>
    </row>
    <row r="46" spans="1:8" s="372" customFormat="1" x14ac:dyDescent="0.2">
      <c r="A46" s="381" t="s">
        <v>396</v>
      </c>
      <c r="B46" s="567" t="s">
        <v>388</v>
      </c>
      <c r="C46" s="402"/>
    </row>
    <row r="47" spans="1:8" s="372" customFormat="1" ht="25.5" x14ac:dyDescent="0.2">
      <c r="A47" s="381" t="s">
        <v>396</v>
      </c>
      <c r="B47" s="567" t="s">
        <v>389</v>
      </c>
      <c r="C47" s="402"/>
    </row>
    <row r="48" spans="1:8" s="372" customFormat="1" x14ac:dyDescent="0.2">
      <c r="A48" s="381" t="s">
        <v>396</v>
      </c>
      <c r="B48" s="567" t="s">
        <v>390</v>
      </c>
      <c r="C48" s="402"/>
    </row>
    <row r="49" spans="1:4" s="372" customFormat="1" ht="27.75" customHeight="1" x14ac:dyDescent="0.2">
      <c r="A49" s="381" t="s">
        <v>396</v>
      </c>
      <c r="B49" s="567" t="s">
        <v>391</v>
      </c>
      <c r="C49" s="402"/>
    </row>
    <row r="50" spans="1:4" s="372" customFormat="1" ht="24.75" customHeight="1" x14ac:dyDescent="0.2">
      <c r="A50" s="381" t="s">
        <v>396</v>
      </c>
      <c r="B50" s="567" t="s">
        <v>392</v>
      </c>
      <c r="C50" s="402"/>
    </row>
    <row r="51" spans="1:4" s="372" customFormat="1" x14ac:dyDescent="0.2">
      <c r="A51" s="381" t="s">
        <v>396</v>
      </c>
      <c r="B51" s="567" t="s">
        <v>393</v>
      </c>
      <c r="C51" s="402"/>
    </row>
    <row r="52" spans="1:4" s="372" customFormat="1" x14ac:dyDescent="0.2">
      <c r="A52" s="381" t="s">
        <v>396</v>
      </c>
      <c r="B52" s="567" t="s">
        <v>394</v>
      </c>
      <c r="C52" s="402"/>
    </row>
    <row r="53" spans="1:4" s="372" customFormat="1" x14ac:dyDescent="0.2">
      <c r="A53" s="381" t="s">
        <v>396</v>
      </c>
      <c r="B53" s="572" t="s">
        <v>219</v>
      </c>
      <c r="C53" s="402"/>
    </row>
    <row r="54" spans="1:4" s="372" customFormat="1" x14ac:dyDescent="0.2">
      <c r="A54" s="381" t="s">
        <v>396</v>
      </c>
      <c r="B54" s="593" t="s">
        <v>220</v>
      </c>
      <c r="C54" s="402"/>
    </row>
    <row r="55" spans="1:4" s="372" customFormat="1" ht="15.75" customHeight="1" x14ac:dyDescent="0.2">
      <c r="A55" s="381" t="s">
        <v>396</v>
      </c>
      <c r="B55" s="568" t="s">
        <v>395</v>
      </c>
      <c r="C55" s="402"/>
      <c r="D55" s="510"/>
    </row>
    <row r="56" spans="1:4" s="372" customFormat="1" x14ac:dyDescent="0.2">
      <c r="A56" s="381"/>
      <c r="B56" s="978"/>
      <c r="C56" s="962"/>
    </row>
  </sheetData>
  <sheetProtection password="CA0F" sheet="1" objects="1" scenarios="1"/>
  <mergeCells count="23">
    <mergeCell ref="C41:D41"/>
    <mergeCell ref="F41:G41"/>
    <mergeCell ref="B43:F43"/>
    <mergeCell ref="B56:C56"/>
    <mergeCell ref="B37:F37"/>
    <mergeCell ref="C38:D38"/>
    <mergeCell ref="F38:G38"/>
    <mergeCell ref="C39:D39"/>
    <mergeCell ref="F39:G39"/>
    <mergeCell ref="C40:D40"/>
    <mergeCell ref="F40:G40"/>
    <mergeCell ref="B14:F14"/>
    <mergeCell ref="A1:F1"/>
    <mergeCell ref="B3:F3"/>
    <mergeCell ref="B4:D4"/>
    <mergeCell ref="B5:D5"/>
    <mergeCell ref="B6:D6"/>
    <mergeCell ref="B7:D7"/>
    <mergeCell ref="B8:D8"/>
    <mergeCell ref="B9:D9"/>
    <mergeCell ref="B10:D10"/>
    <mergeCell ref="B11:D11"/>
    <mergeCell ref="B12:D12"/>
  </mergeCells>
  <pageMargins left="0.75" right="0.75" top="1" bottom="1" header="0.5" footer="0.5"/>
  <pageSetup orientation="portrait" r:id="rId1"/>
  <headerFooter alignWithMargins="0">
    <oddHeader>&amp;CCommon Data Set 2010-11</oddHeader>
    <oddFooter>&amp;C&amp;A&amp;RPage &amp;P</oddFooter>
  </headerFooter>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rgb="FFFFFF00"/>
  </sheetPr>
  <dimension ref="A1:H56"/>
  <sheetViews>
    <sheetView workbookViewId="0">
      <selection sqref="A1:E1"/>
    </sheetView>
  </sheetViews>
  <sheetFormatPr defaultRowHeight="12.75" x14ac:dyDescent="0.2"/>
  <cols>
    <col min="1" max="1" width="3.85546875" style="305" customWidth="1"/>
    <col min="2" max="2" width="29.28515625" style="318" customWidth="1"/>
    <col min="3" max="5" width="18.7109375" style="318" customWidth="1"/>
    <col min="6" max="16384" width="9.140625" style="318"/>
  </cols>
  <sheetData>
    <row r="1" spans="1:8" ht="18" x14ac:dyDescent="0.2">
      <c r="A1" s="894" t="s">
        <v>1121</v>
      </c>
      <c r="B1" s="894"/>
      <c r="C1" s="894"/>
      <c r="D1" s="894"/>
      <c r="E1" s="894"/>
      <c r="H1" s="353"/>
    </row>
    <row r="2" spans="1:8" ht="18" x14ac:dyDescent="0.2">
      <c r="A2" s="356"/>
      <c r="B2" s="356"/>
      <c r="C2" s="356"/>
      <c r="D2" s="356"/>
      <c r="E2" s="356"/>
    </row>
    <row r="3" spans="1:8" x14ac:dyDescent="0.2">
      <c r="A3" s="355" t="s">
        <v>834</v>
      </c>
      <c r="B3" s="296" t="s">
        <v>1132</v>
      </c>
      <c r="C3" s="296"/>
      <c r="D3" s="296"/>
      <c r="E3" s="296"/>
    </row>
    <row r="4" spans="1:8" x14ac:dyDescent="0.2">
      <c r="A4" s="344"/>
      <c r="B4" s="353"/>
      <c r="C4" s="353"/>
      <c r="D4" s="353"/>
      <c r="E4" s="353"/>
    </row>
    <row r="5" spans="1:8" ht="27.75" customHeight="1" x14ac:dyDescent="0.2">
      <c r="A5" s="344"/>
      <c r="B5" s="809" t="s">
        <v>189</v>
      </c>
      <c r="C5" s="809"/>
      <c r="D5" s="809"/>
      <c r="E5" s="809"/>
    </row>
    <row r="6" spans="1:8" s="201" customFormat="1" x14ac:dyDescent="0.2">
      <c r="A6" s="346"/>
      <c r="B6" s="338"/>
      <c r="C6" s="338"/>
      <c r="D6" s="338"/>
      <c r="E6" s="338"/>
    </row>
    <row r="7" spans="1:8" s="201" customFormat="1" ht="38.25" customHeight="1" x14ac:dyDescent="0.2">
      <c r="A7" s="388" t="s">
        <v>1098</v>
      </c>
      <c r="B7" s="833" t="s">
        <v>190</v>
      </c>
      <c r="C7" s="770"/>
      <c r="D7" s="770"/>
      <c r="E7" s="770"/>
    </row>
    <row r="8" spans="1:8" s="201" customFormat="1" x14ac:dyDescent="0.2">
      <c r="A8" s="346"/>
      <c r="B8" s="389">
        <v>40210</v>
      </c>
      <c r="C8" s="338"/>
      <c r="D8" s="341"/>
      <c r="E8" s="206"/>
    </row>
    <row r="9" spans="1:8" x14ac:dyDescent="0.2">
      <c r="A9" s="355"/>
      <c r="B9" s="355"/>
      <c r="C9" s="355"/>
      <c r="D9" s="355"/>
      <c r="E9" s="355"/>
    </row>
    <row r="10" spans="1:8" ht="117" customHeight="1" x14ac:dyDescent="0.2">
      <c r="A10" s="381" t="s">
        <v>664</v>
      </c>
      <c r="B10" s="821" t="s">
        <v>1099</v>
      </c>
      <c r="C10" s="822"/>
      <c r="D10" s="822"/>
      <c r="E10" s="822"/>
    </row>
    <row r="11" spans="1:8" x14ac:dyDescent="0.2">
      <c r="A11" s="381"/>
      <c r="B11" s="372"/>
      <c r="C11" s="390"/>
      <c r="D11" s="381"/>
      <c r="E11" s="381"/>
    </row>
    <row r="12" spans="1:8" x14ac:dyDescent="0.2">
      <c r="A12" s="381" t="s">
        <v>664</v>
      </c>
      <c r="B12" s="391"/>
      <c r="C12" s="392" t="s">
        <v>651</v>
      </c>
      <c r="D12" s="392" t="s">
        <v>309</v>
      </c>
      <c r="E12" s="372"/>
    </row>
    <row r="13" spans="1:8" ht="25.5" x14ac:dyDescent="0.2">
      <c r="A13" s="381" t="s">
        <v>664</v>
      </c>
      <c r="B13" s="393" t="s">
        <v>547</v>
      </c>
      <c r="C13" s="394"/>
      <c r="D13" s="394"/>
      <c r="E13" s="372"/>
    </row>
    <row r="14" spans="1:8" ht="38.25" x14ac:dyDescent="0.2">
      <c r="A14" s="381" t="s">
        <v>664</v>
      </c>
      <c r="B14" s="393" t="s">
        <v>548</v>
      </c>
      <c r="C14" s="394"/>
      <c r="D14" s="394"/>
      <c r="E14" s="372"/>
    </row>
    <row r="15" spans="1:8" ht="25.5" x14ac:dyDescent="0.2">
      <c r="A15" s="381" t="s">
        <v>664</v>
      </c>
      <c r="B15" s="393" t="s">
        <v>549</v>
      </c>
      <c r="C15" s="394"/>
      <c r="D15" s="394"/>
      <c r="E15" s="372"/>
    </row>
    <row r="16" spans="1:8" ht="25.5" x14ac:dyDescent="0.2">
      <c r="A16" s="381" t="s">
        <v>664</v>
      </c>
      <c r="B16" s="393" t="s">
        <v>550</v>
      </c>
      <c r="C16" s="394"/>
      <c r="D16" s="394"/>
      <c r="E16" s="372"/>
    </row>
    <row r="17" spans="1:5" ht="25.5" x14ac:dyDescent="0.2">
      <c r="A17" s="381" t="s">
        <v>664</v>
      </c>
      <c r="B17" s="393" t="s">
        <v>551</v>
      </c>
      <c r="C17" s="394"/>
      <c r="D17" s="394"/>
      <c r="E17" s="372"/>
    </row>
    <row r="18" spans="1:5" x14ac:dyDescent="0.2">
      <c r="A18" s="381"/>
      <c r="B18" s="395"/>
      <c r="C18" s="396"/>
      <c r="D18" s="397"/>
      <c r="E18" s="372"/>
    </row>
    <row r="19" spans="1:5" x14ac:dyDescent="0.2">
      <c r="A19" s="381" t="s">
        <v>664</v>
      </c>
      <c r="B19" s="393" t="s">
        <v>338</v>
      </c>
      <c r="C19" s="394"/>
      <c r="D19" s="394"/>
      <c r="E19" s="372"/>
    </row>
    <row r="20" spans="1:5" x14ac:dyDescent="0.2">
      <c r="A20" s="381"/>
      <c r="B20" s="395"/>
      <c r="C20" s="396"/>
      <c r="D20" s="397"/>
      <c r="E20" s="372"/>
    </row>
    <row r="21" spans="1:5" ht="25.5" x14ac:dyDescent="0.2">
      <c r="A21" s="381" t="s">
        <v>664</v>
      </c>
      <c r="B21" s="393" t="s">
        <v>339</v>
      </c>
      <c r="C21" s="394"/>
      <c r="D21" s="394"/>
      <c r="E21" s="372"/>
    </row>
    <row r="22" spans="1:5" ht="25.5" x14ac:dyDescent="0.2">
      <c r="A22" s="381" t="s">
        <v>664</v>
      </c>
      <c r="B22" s="393" t="s">
        <v>340</v>
      </c>
      <c r="C22" s="394"/>
      <c r="D22" s="394"/>
      <c r="E22" s="372"/>
    </row>
    <row r="23" spans="1:5" ht="25.5" x14ac:dyDescent="0.2">
      <c r="A23" s="381" t="s">
        <v>664</v>
      </c>
      <c r="B23" s="393" t="s">
        <v>341</v>
      </c>
      <c r="C23" s="394"/>
      <c r="D23" s="394"/>
      <c r="E23" s="372"/>
    </row>
    <row r="24" spans="1:5" x14ac:dyDescent="0.2">
      <c r="A24" s="377"/>
      <c r="B24" s="372"/>
      <c r="C24" s="372"/>
      <c r="D24" s="372"/>
      <c r="E24" s="372"/>
    </row>
    <row r="25" spans="1:5" ht="38.25" customHeight="1" x14ac:dyDescent="0.2">
      <c r="A25" s="381" t="s">
        <v>664</v>
      </c>
      <c r="B25" s="823" t="s">
        <v>342</v>
      </c>
      <c r="C25" s="824"/>
      <c r="D25" s="398"/>
      <c r="E25" s="372"/>
    </row>
    <row r="26" spans="1:5" x14ac:dyDescent="0.2">
      <c r="A26" s="381"/>
      <c r="B26" s="384"/>
      <c r="C26" s="384"/>
      <c r="D26" s="399"/>
      <c r="E26" s="372"/>
    </row>
    <row r="27" spans="1:5" x14ac:dyDescent="0.2">
      <c r="A27" s="381" t="s">
        <v>664</v>
      </c>
      <c r="B27" s="827" t="s">
        <v>343</v>
      </c>
      <c r="C27" s="828"/>
      <c r="D27" s="828"/>
      <c r="E27" s="829"/>
    </row>
    <row r="28" spans="1:5" x14ac:dyDescent="0.2">
      <c r="A28" s="381"/>
      <c r="B28" s="830"/>
      <c r="C28" s="831"/>
      <c r="D28" s="831"/>
      <c r="E28" s="832"/>
    </row>
    <row r="29" spans="1:5" x14ac:dyDescent="0.2">
      <c r="A29" s="377"/>
      <c r="B29" s="372"/>
      <c r="C29" s="372"/>
      <c r="D29" s="372"/>
      <c r="E29" s="372"/>
    </row>
    <row r="30" spans="1:5" x14ac:dyDescent="0.2">
      <c r="A30" s="381" t="s">
        <v>344</v>
      </c>
      <c r="B30" s="825"/>
      <c r="C30" s="826"/>
      <c r="D30" s="400" t="s">
        <v>653</v>
      </c>
      <c r="E30" s="400" t="s">
        <v>654</v>
      </c>
    </row>
    <row r="31" spans="1:5" ht="25.5" customHeight="1" x14ac:dyDescent="0.2">
      <c r="A31" s="381" t="s">
        <v>344</v>
      </c>
      <c r="B31" s="835" t="s">
        <v>652</v>
      </c>
      <c r="C31" s="835"/>
      <c r="D31" s="401"/>
      <c r="E31" s="401"/>
    </row>
    <row r="32" spans="1:5" x14ac:dyDescent="0.2">
      <c r="A32" s="377"/>
      <c r="B32" s="372"/>
      <c r="C32" s="372"/>
      <c r="D32" s="372"/>
      <c r="E32" s="372"/>
    </row>
    <row r="33" spans="1:5" x14ac:dyDescent="0.2">
      <c r="A33" s="381" t="s">
        <v>345</v>
      </c>
      <c r="B33" s="825"/>
      <c r="C33" s="826"/>
      <c r="D33" s="400" t="s">
        <v>581</v>
      </c>
      <c r="E33" s="400" t="s">
        <v>582</v>
      </c>
    </row>
    <row r="34" spans="1:5" ht="27.75" customHeight="1" x14ac:dyDescent="0.2">
      <c r="A34" s="381" t="s">
        <v>345</v>
      </c>
      <c r="B34" s="835" t="s">
        <v>348</v>
      </c>
      <c r="C34" s="835"/>
      <c r="D34" s="402"/>
      <c r="E34" s="402"/>
    </row>
    <row r="35" spans="1:5" x14ac:dyDescent="0.2">
      <c r="A35" s="377"/>
      <c r="B35" s="372"/>
      <c r="C35" s="372"/>
      <c r="D35" s="372"/>
      <c r="E35" s="372"/>
    </row>
    <row r="36" spans="1:5" x14ac:dyDescent="0.2">
      <c r="A36" s="381" t="s">
        <v>346</v>
      </c>
      <c r="B36" s="372"/>
      <c r="C36" s="372"/>
      <c r="D36" s="400" t="s">
        <v>581</v>
      </c>
      <c r="E36" s="400" t="s">
        <v>582</v>
      </c>
    </row>
    <row r="37" spans="1:5" ht="28.5" customHeight="1" x14ac:dyDescent="0.2">
      <c r="A37" s="381" t="s">
        <v>346</v>
      </c>
      <c r="B37" s="836" t="s">
        <v>191</v>
      </c>
      <c r="C37" s="824"/>
      <c r="D37" s="402"/>
      <c r="E37" s="402"/>
    </row>
    <row r="38" spans="1:5" ht="28.5" customHeight="1" x14ac:dyDescent="0.2">
      <c r="A38" s="381" t="s">
        <v>346</v>
      </c>
      <c r="B38" s="837"/>
      <c r="C38" s="838"/>
      <c r="D38" s="403" t="s">
        <v>193</v>
      </c>
      <c r="E38" s="403"/>
    </row>
    <row r="39" spans="1:5" ht="28.5" customHeight="1" x14ac:dyDescent="0.2">
      <c r="A39" s="381" t="s">
        <v>346</v>
      </c>
      <c r="B39" s="836" t="s">
        <v>192</v>
      </c>
      <c r="C39" s="839"/>
      <c r="D39" s="404"/>
      <c r="E39" s="403"/>
    </row>
    <row r="40" spans="1:5" x14ac:dyDescent="0.2">
      <c r="A40" s="377"/>
      <c r="B40" s="820"/>
      <c r="C40" s="820"/>
      <c r="D40" s="820"/>
      <c r="E40" s="820"/>
    </row>
    <row r="41" spans="1:5" ht="19.5" customHeight="1" x14ac:dyDescent="0.2">
      <c r="A41" s="381" t="s">
        <v>347</v>
      </c>
      <c r="B41" s="831" t="s">
        <v>655</v>
      </c>
      <c r="C41" s="831"/>
      <c r="D41" s="831"/>
      <c r="E41" s="831"/>
    </row>
    <row r="42" spans="1:5" ht="25.5" x14ac:dyDescent="0.2">
      <c r="A42" s="381" t="s">
        <v>347</v>
      </c>
      <c r="B42" s="391"/>
      <c r="C42" s="406" t="s">
        <v>656</v>
      </c>
      <c r="D42" s="406" t="s">
        <v>657</v>
      </c>
      <c r="E42" s="406" t="s">
        <v>658</v>
      </c>
    </row>
    <row r="43" spans="1:5" x14ac:dyDescent="0.2">
      <c r="A43" s="381" t="s">
        <v>347</v>
      </c>
      <c r="B43" s="407" t="s">
        <v>659</v>
      </c>
      <c r="C43" s="398"/>
      <c r="D43" s="398"/>
      <c r="E43" s="398"/>
    </row>
    <row r="44" spans="1:5" x14ac:dyDescent="0.2">
      <c r="A44" s="381" t="s">
        <v>347</v>
      </c>
      <c r="B44" s="407" t="s">
        <v>660</v>
      </c>
      <c r="C44" s="408"/>
      <c r="D44" s="408"/>
      <c r="E44" s="398"/>
    </row>
    <row r="45" spans="1:5" x14ac:dyDescent="0.2">
      <c r="A45" s="381" t="s">
        <v>347</v>
      </c>
      <c r="B45" s="407" t="s">
        <v>661</v>
      </c>
      <c r="C45" s="408"/>
      <c r="D45" s="398"/>
      <c r="E45" s="398"/>
    </row>
    <row r="46" spans="1:5" ht="51" x14ac:dyDescent="0.2">
      <c r="A46" s="381" t="s">
        <v>347</v>
      </c>
      <c r="B46" s="409" t="s">
        <v>697</v>
      </c>
      <c r="C46" s="408"/>
      <c r="D46" s="408"/>
      <c r="E46" s="398"/>
    </row>
    <row r="47" spans="1:5" x14ac:dyDescent="0.2">
      <c r="A47" s="381" t="s">
        <v>347</v>
      </c>
      <c r="B47" s="407" t="s">
        <v>662</v>
      </c>
      <c r="C47" s="398"/>
      <c r="D47" s="398"/>
      <c r="E47" s="398"/>
    </row>
    <row r="48" spans="1:5" x14ac:dyDescent="0.2">
      <c r="A48" s="381" t="s">
        <v>347</v>
      </c>
      <c r="B48" s="407" t="s">
        <v>663</v>
      </c>
      <c r="C48" s="398"/>
      <c r="D48" s="398"/>
      <c r="E48" s="398"/>
    </row>
    <row r="49" spans="1:5" x14ac:dyDescent="0.2">
      <c r="A49" s="377"/>
      <c r="B49" s="372"/>
      <c r="C49" s="372"/>
      <c r="D49" s="372"/>
      <c r="E49" s="372"/>
    </row>
    <row r="50" spans="1:5" x14ac:dyDescent="0.2">
      <c r="A50" s="377"/>
      <c r="B50" s="372"/>
      <c r="C50" s="372"/>
      <c r="D50" s="372"/>
      <c r="E50" s="372"/>
    </row>
    <row r="51" spans="1:5" ht="12.75" customHeight="1" x14ac:dyDescent="0.2">
      <c r="A51" s="381" t="s">
        <v>476</v>
      </c>
      <c r="B51" s="834" t="s">
        <v>770</v>
      </c>
      <c r="C51" s="834"/>
      <c r="D51" s="372"/>
      <c r="E51" s="372"/>
    </row>
    <row r="52" spans="1:5" ht="25.5" x14ac:dyDescent="0.2">
      <c r="A52" s="381" t="s">
        <v>476</v>
      </c>
      <c r="B52" s="393" t="s">
        <v>948</v>
      </c>
      <c r="C52" s="410"/>
      <c r="D52" s="372"/>
      <c r="E52" s="372"/>
    </row>
    <row r="53" spans="1:5" ht="25.5" x14ac:dyDescent="0.2">
      <c r="A53" s="381" t="s">
        <v>476</v>
      </c>
      <c r="B53" s="393" t="s">
        <v>951</v>
      </c>
      <c r="C53" s="410"/>
      <c r="D53" s="372"/>
      <c r="E53" s="372"/>
    </row>
    <row r="54" spans="1:5" ht="25.5" x14ac:dyDescent="0.2">
      <c r="A54" s="381" t="s">
        <v>476</v>
      </c>
      <c r="B54" s="393" t="s">
        <v>549</v>
      </c>
      <c r="C54" s="410"/>
      <c r="D54" s="372"/>
      <c r="E54" s="372"/>
    </row>
    <row r="55" spans="1:5" ht="25.5" x14ac:dyDescent="0.2">
      <c r="A55" s="381" t="s">
        <v>476</v>
      </c>
      <c r="B55" s="393" t="s">
        <v>950</v>
      </c>
      <c r="C55" s="410"/>
      <c r="D55" s="372"/>
      <c r="E55" s="372"/>
    </row>
    <row r="56" spans="1:5" ht="25.5" x14ac:dyDescent="0.2">
      <c r="A56" s="381" t="s">
        <v>476</v>
      </c>
      <c r="B56" s="393" t="s">
        <v>949</v>
      </c>
      <c r="C56" s="410"/>
      <c r="D56" s="372"/>
      <c r="E56" s="372"/>
    </row>
  </sheetData>
  <sheetProtection password="CA0F" sheet="1" objects="1" scenarios="1"/>
  <mergeCells count="16">
    <mergeCell ref="B39:C39"/>
    <mergeCell ref="B40:E40"/>
    <mergeCell ref="B41:E41"/>
    <mergeCell ref="B51:C51"/>
    <mergeCell ref="B30:C30"/>
    <mergeCell ref="B31:C31"/>
    <mergeCell ref="B33:C33"/>
    <mergeCell ref="B34:C34"/>
    <mergeCell ref="B37:C37"/>
    <mergeCell ref="B38:C38"/>
    <mergeCell ref="B27:E28"/>
    <mergeCell ref="A1:E1"/>
    <mergeCell ref="B5:E5"/>
    <mergeCell ref="B7:E7"/>
    <mergeCell ref="B10:E10"/>
    <mergeCell ref="B25:C25"/>
  </mergeCells>
  <pageMargins left="0.75" right="0.75" top="1" bottom="1" header="0.5" footer="0.5"/>
  <pageSetup orientation="portrait" r:id="rId1"/>
  <headerFooter alignWithMargins="0">
    <oddHeader>&amp;CCommon Data Set 2010-11</oddHeader>
    <oddFooter>&amp;A&amp;RPage &amp;P</oddFooter>
  </headerFooter>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rgb="FFFFFF00"/>
  </sheetPr>
  <dimension ref="A1:I158"/>
  <sheetViews>
    <sheetView workbookViewId="0">
      <selection sqref="A1:F1"/>
    </sheetView>
  </sheetViews>
  <sheetFormatPr defaultRowHeight="12.75" x14ac:dyDescent="0.2"/>
  <cols>
    <col min="1" max="1" width="4.7109375" style="305" customWidth="1"/>
    <col min="2" max="2" width="2.5703125" style="318" customWidth="1"/>
    <col min="3" max="3" width="41" style="318" customWidth="1"/>
    <col min="4" max="6" width="14.28515625" style="318" customWidth="1"/>
    <col min="7" max="16384" width="9.140625" style="318"/>
  </cols>
  <sheetData>
    <row r="1" spans="1:9" ht="18" x14ac:dyDescent="0.2">
      <c r="A1" s="894" t="s">
        <v>1122</v>
      </c>
      <c r="B1" s="894"/>
      <c r="C1" s="894"/>
      <c r="D1" s="894"/>
      <c r="E1" s="894"/>
      <c r="F1" s="894"/>
      <c r="I1" s="353"/>
    </row>
    <row r="3" spans="1:9" ht="15.75" x14ac:dyDescent="0.2">
      <c r="A3" s="658"/>
      <c r="B3" s="795" t="s">
        <v>477</v>
      </c>
      <c r="C3" s="796"/>
      <c r="D3" s="796"/>
      <c r="E3" s="663"/>
      <c r="F3" s="663"/>
    </row>
    <row r="4" spans="1:9" ht="116.25" customHeight="1" x14ac:dyDescent="0.2">
      <c r="A4" s="664"/>
      <c r="B4" s="740" t="s">
        <v>194</v>
      </c>
      <c r="C4" s="685"/>
      <c r="D4" s="685"/>
      <c r="E4" s="685"/>
      <c r="F4" s="685"/>
    </row>
    <row r="5" spans="1:9" x14ac:dyDescent="0.2">
      <c r="A5" s="664"/>
      <c r="B5" s="657"/>
      <c r="C5" s="656"/>
      <c r="D5" s="656"/>
      <c r="E5" s="656"/>
      <c r="F5" s="656"/>
    </row>
    <row r="6" spans="1:9" ht="25.5" x14ac:dyDescent="0.2">
      <c r="A6" s="673" t="s">
        <v>416</v>
      </c>
      <c r="B6" s="861"/>
      <c r="C6" s="862"/>
      <c r="D6" s="862"/>
      <c r="E6" s="64" t="s">
        <v>195</v>
      </c>
      <c r="F6" s="131" t="s">
        <v>196</v>
      </c>
    </row>
    <row r="7" spans="1:9" ht="27" customHeight="1" x14ac:dyDescent="0.2">
      <c r="A7" s="673" t="s">
        <v>416</v>
      </c>
      <c r="B7" s="863" t="s">
        <v>273</v>
      </c>
      <c r="C7" s="692"/>
      <c r="D7" s="692"/>
      <c r="E7" s="152"/>
      <c r="F7" s="152" t="s">
        <v>1083</v>
      </c>
    </row>
    <row r="8" spans="1:9" x14ac:dyDescent="0.2">
      <c r="A8" s="673"/>
      <c r="B8" s="207"/>
      <c r="C8" s="674"/>
      <c r="D8" s="674"/>
      <c r="E8" s="208"/>
      <c r="F8" s="208"/>
    </row>
    <row r="9" spans="1:9" ht="12.75" customHeight="1" x14ac:dyDescent="0.2">
      <c r="A9" s="673" t="s">
        <v>418</v>
      </c>
      <c r="B9" s="770" t="s">
        <v>256</v>
      </c>
      <c r="C9" s="770"/>
      <c r="D9" s="770"/>
      <c r="E9" s="770"/>
      <c r="F9" s="770"/>
    </row>
    <row r="10" spans="1:9" x14ac:dyDescent="0.2">
      <c r="A10" s="673" t="s">
        <v>418</v>
      </c>
      <c r="B10" s="860" t="s">
        <v>257</v>
      </c>
      <c r="C10" s="860"/>
      <c r="D10" s="92" t="s">
        <v>1083</v>
      </c>
      <c r="E10" s="671"/>
      <c r="F10" s="671"/>
    </row>
    <row r="11" spans="1:9" x14ac:dyDescent="0.2">
      <c r="A11" s="673" t="s">
        <v>418</v>
      </c>
      <c r="B11" s="841" t="s">
        <v>258</v>
      </c>
      <c r="C11" s="841"/>
      <c r="D11" s="92"/>
      <c r="E11" s="671"/>
      <c r="F11" s="671"/>
    </row>
    <row r="12" spans="1:9" x14ac:dyDescent="0.2">
      <c r="A12" s="673" t="s">
        <v>418</v>
      </c>
      <c r="B12" s="841" t="s">
        <v>259</v>
      </c>
      <c r="C12" s="841"/>
      <c r="D12" s="92"/>
      <c r="E12" s="671"/>
      <c r="F12" s="671"/>
    </row>
    <row r="13" spans="1:9" x14ac:dyDescent="0.2">
      <c r="A13" s="668"/>
      <c r="B13" s="671"/>
      <c r="C13" s="671"/>
      <c r="D13" s="671"/>
      <c r="E13" s="671"/>
      <c r="F13" s="671"/>
    </row>
    <row r="14" spans="1:9" ht="59.25" x14ac:dyDescent="0.2">
      <c r="A14" s="673" t="s">
        <v>416</v>
      </c>
      <c r="B14" s="857"/>
      <c r="C14" s="858"/>
      <c r="D14" s="859"/>
      <c r="E14" s="672" t="s">
        <v>482</v>
      </c>
      <c r="F14" s="672" t="s">
        <v>483</v>
      </c>
    </row>
    <row r="15" spans="1:9" ht="15" x14ac:dyDescent="0.25">
      <c r="A15" s="673" t="s">
        <v>416</v>
      </c>
      <c r="B15" s="854" t="s">
        <v>478</v>
      </c>
      <c r="C15" s="855"/>
      <c r="D15" s="855"/>
      <c r="E15" s="855"/>
      <c r="F15" s="856"/>
    </row>
    <row r="16" spans="1:9" ht="12.75" customHeight="1" x14ac:dyDescent="0.2">
      <c r="A16" s="673" t="s">
        <v>416</v>
      </c>
      <c r="B16" s="739" t="s">
        <v>479</v>
      </c>
      <c r="C16" s="695"/>
      <c r="D16" s="696"/>
      <c r="E16" s="140">
        <v>3811142</v>
      </c>
      <c r="F16" s="140">
        <v>230137</v>
      </c>
    </row>
    <row r="17" spans="1:6" ht="26.25" customHeight="1" x14ac:dyDescent="0.2">
      <c r="A17" s="673" t="s">
        <v>416</v>
      </c>
      <c r="B17" s="739" t="s">
        <v>552</v>
      </c>
      <c r="C17" s="695"/>
      <c r="D17" s="696"/>
      <c r="E17" s="140">
        <v>3741189</v>
      </c>
      <c r="F17" s="140">
        <v>3857</v>
      </c>
    </row>
    <row r="18" spans="1:6" ht="40.5" customHeight="1" x14ac:dyDescent="0.2">
      <c r="A18" s="673" t="s">
        <v>416</v>
      </c>
      <c r="B18" s="737" t="s">
        <v>893</v>
      </c>
      <c r="C18" s="850"/>
      <c r="D18" s="738"/>
      <c r="E18" s="140">
        <v>18836151</v>
      </c>
      <c r="F18" s="140">
        <v>3599062</v>
      </c>
    </row>
    <row r="19" spans="1:6" ht="27.75" customHeight="1" x14ac:dyDescent="0.2">
      <c r="A19" s="673" t="s">
        <v>416</v>
      </c>
      <c r="B19" s="739" t="s">
        <v>274</v>
      </c>
      <c r="C19" s="695"/>
      <c r="D19" s="696"/>
      <c r="E19" s="140">
        <v>786680</v>
      </c>
      <c r="F19" s="140">
        <v>282826</v>
      </c>
    </row>
    <row r="20" spans="1:6" ht="12.75" customHeight="1" x14ac:dyDescent="0.2">
      <c r="A20" s="673" t="s">
        <v>416</v>
      </c>
      <c r="B20" s="851" t="s">
        <v>599</v>
      </c>
      <c r="C20" s="852"/>
      <c r="D20" s="853"/>
      <c r="E20" s="141">
        <v>27175162</v>
      </c>
      <c r="F20" s="141">
        <v>4115882</v>
      </c>
    </row>
    <row r="21" spans="1:6" ht="15" x14ac:dyDescent="0.25">
      <c r="A21" s="673" t="s">
        <v>416</v>
      </c>
      <c r="B21" s="854" t="s">
        <v>600</v>
      </c>
      <c r="C21" s="855"/>
      <c r="D21" s="855"/>
      <c r="E21" s="855"/>
      <c r="F21" s="856"/>
    </row>
    <row r="22" spans="1:6" ht="12.75" customHeight="1" x14ac:dyDescent="0.2">
      <c r="A22" s="673" t="s">
        <v>416</v>
      </c>
      <c r="B22" s="739" t="s">
        <v>601</v>
      </c>
      <c r="C22" s="695"/>
      <c r="D22" s="696"/>
      <c r="E22" s="142">
        <v>13782617</v>
      </c>
      <c r="F22" s="142">
        <v>6426510</v>
      </c>
    </row>
    <row r="23" spans="1:6" ht="12.75" customHeight="1" x14ac:dyDescent="0.2">
      <c r="A23" s="673" t="s">
        <v>416</v>
      </c>
      <c r="B23" s="739" t="s">
        <v>952</v>
      </c>
      <c r="C23" s="695"/>
      <c r="D23" s="696"/>
      <c r="E23" s="142">
        <v>559873</v>
      </c>
      <c r="F23" s="670"/>
    </row>
    <row r="24" spans="1:6" ht="25.5" customHeight="1" x14ac:dyDescent="0.2">
      <c r="A24" s="673" t="s">
        <v>416</v>
      </c>
      <c r="B24" s="739" t="s">
        <v>553</v>
      </c>
      <c r="C24" s="695"/>
      <c r="D24" s="696"/>
      <c r="E24" s="142">
        <v>992652</v>
      </c>
      <c r="F24" s="143">
        <v>1416856</v>
      </c>
    </row>
    <row r="25" spans="1:6" ht="12.75" customHeight="1" x14ac:dyDescent="0.2">
      <c r="A25" s="673" t="s">
        <v>416</v>
      </c>
      <c r="B25" s="851" t="s">
        <v>602</v>
      </c>
      <c r="C25" s="852"/>
      <c r="D25" s="853"/>
      <c r="E25" s="141">
        <v>15335142</v>
      </c>
      <c r="F25" s="141">
        <v>7843366</v>
      </c>
    </row>
    <row r="26" spans="1:6" ht="15" x14ac:dyDescent="0.25">
      <c r="A26" s="673" t="s">
        <v>416</v>
      </c>
      <c r="B26" s="854" t="s">
        <v>407</v>
      </c>
      <c r="C26" s="855"/>
      <c r="D26" s="855"/>
      <c r="E26" s="855"/>
      <c r="F26" s="856"/>
    </row>
    <row r="27" spans="1:6" ht="12.75" customHeight="1" x14ac:dyDescent="0.2">
      <c r="A27" s="673" t="s">
        <v>416</v>
      </c>
      <c r="B27" s="694" t="s">
        <v>603</v>
      </c>
      <c r="C27" s="724"/>
      <c r="D27" s="725"/>
      <c r="E27" s="142">
        <v>1448700</v>
      </c>
      <c r="F27" s="142">
        <v>3178342</v>
      </c>
    </row>
    <row r="28" spans="1:6" ht="38.25" customHeight="1" x14ac:dyDescent="0.2">
      <c r="A28" s="673" t="s">
        <v>416</v>
      </c>
      <c r="B28" s="694" t="s">
        <v>554</v>
      </c>
      <c r="C28" s="724"/>
      <c r="D28" s="725"/>
      <c r="E28" s="142">
        <v>1607266</v>
      </c>
      <c r="F28" s="142">
        <v>1289084</v>
      </c>
    </row>
    <row r="29" spans="1:6" ht="12.75" customHeight="1" x14ac:dyDescent="0.2">
      <c r="A29" s="673" t="s">
        <v>416</v>
      </c>
      <c r="B29" s="694" t="s">
        <v>604</v>
      </c>
      <c r="C29" s="724"/>
      <c r="D29" s="725"/>
      <c r="E29" s="142">
        <v>0</v>
      </c>
      <c r="F29" s="142">
        <v>0</v>
      </c>
    </row>
    <row r="30" spans="1:6" x14ac:dyDescent="0.2">
      <c r="A30" s="668"/>
      <c r="B30" s="671"/>
      <c r="C30" s="671"/>
      <c r="D30" s="671"/>
      <c r="E30" s="671"/>
      <c r="F30" s="671"/>
    </row>
    <row r="31" spans="1:6" ht="87" customHeight="1" x14ac:dyDescent="0.2">
      <c r="A31" s="673" t="s">
        <v>417</v>
      </c>
      <c r="B31" s="809" t="s">
        <v>221</v>
      </c>
      <c r="C31" s="770"/>
      <c r="D31" s="770"/>
      <c r="E31" s="770"/>
      <c r="F31" s="770"/>
    </row>
    <row r="32" spans="1:6" ht="36" x14ac:dyDescent="0.2">
      <c r="A32" s="673" t="s">
        <v>417</v>
      </c>
      <c r="B32" s="154"/>
      <c r="C32" s="155"/>
      <c r="D32" s="32" t="s">
        <v>605</v>
      </c>
      <c r="E32" s="32" t="s">
        <v>606</v>
      </c>
      <c r="F32" s="32" t="s">
        <v>607</v>
      </c>
    </row>
    <row r="33" spans="1:6" ht="36" x14ac:dyDescent="0.2">
      <c r="A33" s="673" t="s">
        <v>417</v>
      </c>
      <c r="B33" s="144" t="s">
        <v>608</v>
      </c>
      <c r="C33" s="145" t="s">
        <v>197</v>
      </c>
      <c r="D33" s="146">
        <v>646</v>
      </c>
      <c r="E33" s="146">
        <v>2656</v>
      </c>
      <c r="F33" s="146">
        <v>84</v>
      </c>
    </row>
    <row r="34" spans="1:6" ht="24.75" customHeight="1" x14ac:dyDescent="0.2">
      <c r="A34" s="673" t="s">
        <v>417</v>
      </c>
      <c r="B34" s="144" t="s">
        <v>611</v>
      </c>
      <c r="C34" s="145" t="s">
        <v>555</v>
      </c>
      <c r="D34" s="146">
        <v>579</v>
      </c>
      <c r="E34" s="146">
        <v>2232</v>
      </c>
      <c r="F34" s="146">
        <v>48</v>
      </c>
    </row>
    <row r="35" spans="1:6" ht="24" x14ac:dyDescent="0.2">
      <c r="A35" s="673" t="s">
        <v>417</v>
      </c>
      <c r="B35" s="144" t="s">
        <v>612</v>
      </c>
      <c r="C35" s="145" t="s">
        <v>613</v>
      </c>
      <c r="D35" s="146">
        <v>492</v>
      </c>
      <c r="E35" s="146">
        <v>1940</v>
      </c>
      <c r="F35" s="146">
        <v>37</v>
      </c>
    </row>
    <row r="36" spans="1:6" ht="24" x14ac:dyDescent="0.2">
      <c r="A36" s="673" t="s">
        <v>417</v>
      </c>
      <c r="B36" s="144" t="s">
        <v>614</v>
      </c>
      <c r="C36" s="145" t="s">
        <v>556</v>
      </c>
      <c r="D36" s="146">
        <v>492</v>
      </c>
      <c r="E36" s="146">
        <v>1940</v>
      </c>
      <c r="F36" s="146">
        <v>36</v>
      </c>
    </row>
    <row r="37" spans="1:6" ht="24" x14ac:dyDescent="0.2">
      <c r="A37" s="673" t="s">
        <v>417</v>
      </c>
      <c r="B37" s="144" t="s">
        <v>615</v>
      </c>
      <c r="C37" s="145" t="s">
        <v>314</v>
      </c>
      <c r="D37" s="146">
        <v>492</v>
      </c>
      <c r="E37" s="146">
        <v>1933</v>
      </c>
      <c r="F37" s="146">
        <v>32</v>
      </c>
    </row>
    <row r="38" spans="1:6" ht="24" x14ac:dyDescent="0.2">
      <c r="A38" s="673" t="s">
        <v>417</v>
      </c>
      <c r="B38" s="144" t="s">
        <v>616</v>
      </c>
      <c r="C38" s="145" t="s">
        <v>315</v>
      </c>
      <c r="D38" s="146">
        <v>415</v>
      </c>
      <c r="E38" s="146">
        <v>1719</v>
      </c>
      <c r="F38" s="146">
        <v>31</v>
      </c>
    </row>
    <row r="39" spans="1:6" ht="24" x14ac:dyDescent="0.2">
      <c r="A39" s="673" t="s">
        <v>417</v>
      </c>
      <c r="B39" s="144" t="s">
        <v>617</v>
      </c>
      <c r="C39" s="145" t="s">
        <v>316</v>
      </c>
      <c r="D39" s="146">
        <v>54</v>
      </c>
      <c r="E39" s="146">
        <v>165</v>
      </c>
      <c r="F39" s="146">
        <v>0</v>
      </c>
    </row>
    <row r="40" spans="1:6" ht="36" x14ac:dyDescent="0.2">
      <c r="A40" s="673" t="s">
        <v>417</v>
      </c>
      <c r="B40" s="144" t="s">
        <v>618</v>
      </c>
      <c r="C40" s="145" t="s">
        <v>630</v>
      </c>
      <c r="D40" s="146">
        <v>100</v>
      </c>
      <c r="E40" s="146">
        <v>378</v>
      </c>
      <c r="F40" s="146">
        <v>2</v>
      </c>
    </row>
    <row r="41" spans="1:6" ht="72" x14ac:dyDescent="0.2">
      <c r="A41" s="673" t="s">
        <v>417</v>
      </c>
      <c r="B41" s="144" t="s">
        <v>619</v>
      </c>
      <c r="C41" s="145" t="s">
        <v>317</v>
      </c>
      <c r="D41" s="666">
        <v>0.8</v>
      </c>
      <c r="E41" s="666">
        <v>0.76</v>
      </c>
      <c r="F41" s="666">
        <v>0.61</v>
      </c>
    </row>
    <row r="42" spans="1:6" ht="48" x14ac:dyDescent="0.2">
      <c r="A42" s="673" t="s">
        <v>417</v>
      </c>
      <c r="B42" s="144" t="s">
        <v>620</v>
      </c>
      <c r="C42" s="145" t="s">
        <v>1008</v>
      </c>
      <c r="D42" s="147">
        <v>21521</v>
      </c>
      <c r="E42" s="147">
        <v>20135</v>
      </c>
      <c r="F42" s="147">
        <v>14463</v>
      </c>
    </row>
    <row r="43" spans="1:6" ht="24" x14ac:dyDescent="0.2">
      <c r="A43" s="673" t="s">
        <v>417</v>
      </c>
      <c r="B43" s="148" t="s">
        <v>621</v>
      </c>
      <c r="C43" s="149" t="s">
        <v>318</v>
      </c>
      <c r="D43" s="147">
        <v>16943</v>
      </c>
      <c r="E43" s="147">
        <v>14664</v>
      </c>
      <c r="F43" s="147">
        <v>11515</v>
      </c>
    </row>
    <row r="44" spans="1:6" ht="36.75" customHeight="1" x14ac:dyDescent="0.2">
      <c r="A44" s="673" t="s">
        <v>417</v>
      </c>
      <c r="B44" s="144" t="s">
        <v>622</v>
      </c>
      <c r="C44" s="145" t="s">
        <v>1009</v>
      </c>
      <c r="D44" s="147">
        <v>4436</v>
      </c>
      <c r="E44" s="147">
        <v>5215</v>
      </c>
      <c r="F44" s="147">
        <v>4715</v>
      </c>
    </row>
    <row r="45" spans="1:6" ht="48" x14ac:dyDescent="0.2">
      <c r="A45" s="673" t="s">
        <v>417</v>
      </c>
      <c r="B45" s="144" t="s">
        <v>623</v>
      </c>
      <c r="C45" s="145" t="s">
        <v>319</v>
      </c>
      <c r="D45" s="147">
        <v>4005</v>
      </c>
      <c r="E45" s="147">
        <v>4606</v>
      </c>
      <c r="F45" s="147">
        <v>4805</v>
      </c>
    </row>
    <row r="46" spans="1:6" x14ac:dyDescent="0.2">
      <c r="A46" s="668"/>
      <c r="B46" s="671"/>
      <c r="C46" s="671"/>
      <c r="D46" s="671"/>
      <c r="E46" s="671"/>
      <c r="F46" s="671"/>
    </row>
    <row r="47" spans="1:6" ht="75" customHeight="1" x14ac:dyDescent="0.2">
      <c r="A47" s="673" t="s">
        <v>629</v>
      </c>
      <c r="B47" s="848" t="s">
        <v>894</v>
      </c>
      <c r="C47" s="807"/>
      <c r="D47" s="807"/>
      <c r="E47" s="807"/>
      <c r="F47" s="807"/>
    </row>
    <row r="48" spans="1:6" ht="36" x14ac:dyDescent="0.2">
      <c r="A48" s="673" t="s">
        <v>629</v>
      </c>
      <c r="B48" s="154"/>
      <c r="C48" s="155"/>
      <c r="D48" s="32" t="s">
        <v>605</v>
      </c>
      <c r="E48" s="32" t="s">
        <v>624</v>
      </c>
      <c r="F48" s="32" t="s">
        <v>625</v>
      </c>
    </row>
    <row r="49" spans="1:6" ht="49.5" customHeight="1" x14ac:dyDescent="0.2">
      <c r="A49" s="673" t="s">
        <v>629</v>
      </c>
      <c r="B49" s="144" t="s">
        <v>626</v>
      </c>
      <c r="C49" s="145" t="s">
        <v>320</v>
      </c>
      <c r="D49" s="146">
        <v>151</v>
      </c>
      <c r="E49" s="146">
        <v>607</v>
      </c>
      <c r="F49" s="146">
        <v>11</v>
      </c>
    </row>
    <row r="50" spans="1:6" ht="36" x14ac:dyDescent="0.2">
      <c r="A50" s="673" t="s">
        <v>629</v>
      </c>
      <c r="B50" s="144" t="s">
        <v>627</v>
      </c>
      <c r="C50" s="145" t="s">
        <v>508</v>
      </c>
      <c r="D50" s="150">
        <v>7574</v>
      </c>
      <c r="E50" s="150">
        <v>5908</v>
      </c>
      <c r="F50" s="150">
        <v>3695</v>
      </c>
    </row>
    <row r="51" spans="1:6" ht="36" x14ac:dyDescent="0.2">
      <c r="A51" s="673" t="s">
        <v>629</v>
      </c>
      <c r="B51" s="144" t="s">
        <v>628</v>
      </c>
      <c r="C51" s="145" t="s">
        <v>509</v>
      </c>
      <c r="D51" s="146">
        <v>0</v>
      </c>
      <c r="E51" s="146">
        <v>0</v>
      </c>
      <c r="F51" s="146">
        <v>0</v>
      </c>
    </row>
    <row r="52" spans="1:6" ht="36" x14ac:dyDescent="0.2">
      <c r="A52" s="673" t="s">
        <v>629</v>
      </c>
      <c r="B52" s="144" t="s">
        <v>255</v>
      </c>
      <c r="C52" s="145" t="s">
        <v>510</v>
      </c>
      <c r="D52" s="150">
        <v>0</v>
      </c>
      <c r="E52" s="150">
        <v>0</v>
      </c>
      <c r="F52" s="150">
        <v>0</v>
      </c>
    </row>
    <row r="53" spans="1:6" x14ac:dyDescent="0.2">
      <c r="A53" s="671"/>
      <c r="B53" s="671"/>
      <c r="C53" s="671"/>
      <c r="D53" s="671"/>
      <c r="E53" s="671"/>
      <c r="F53" s="671"/>
    </row>
    <row r="54" spans="1:6" x14ac:dyDescent="0.2">
      <c r="A54" s="673" t="s">
        <v>418</v>
      </c>
      <c r="B54" s="219" t="s">
        <v>180</v>
      </c>
      <c r="C54" s="220"/>
      <c r="D54" s="221"/>
      <c r="E54" s="221"/>
      <c r="F54" s="221"/>
    </row>
    <row r="55" spans="1:6" x14ac:dyDescent="0.2">
      <c r="A55" s="673"/>
      <c r="B55" s="219"/>
      <c r="C55" s="219"/>
      <c r="D55" s="221"/>
      <c r="E55" s="221"/>
      <c r="F55" s="221"/>
    </row>
    <row r="56" spans="1:6" ht="27" customHeight="1" x14ac:dyDescent="0.2">
      <c r="A56" s="673"/>
      <c r="B56" s="219"/>
      <c r="C56" s="866" t="s">
        <v>485</v>
      </c>
      <c r="D56" s="867"/>
      <c r="E56" s="867"/>
      <c r="F56" s="867"/>
    </row>
    <row r="57" spans="1:6" ht="114.75" x14ac:dyDescent="0.2">
      <c r="A57" s="673"/>
      <c r="B57" s="219"/>
      <c r="C57" s="669" t="s">
        <v>198</v>
      </c>
      <c r="D57" s="221"/>
      <c r="E57" s="221"/>
      <c r="F57" s="221"/>
    </row>
    <row r="58" spans="1:6" ht="38.25" x14ac:dyDescent="0.2">
      <c r="A58" s="673"/>
      <c r="B58" s="219"/>
      <c r="C58" s="669" t="s">
        <v>895</v>
      </c>
      <c r="D58" s="221"/>
      <c r="E58" s="221"/>
      <c r="F58" s="221"/>
    </row>
    <row r="59" spans="1:6" x14ac:dyDescent="0.2">
      <c r="A59" s="668"/>
      <c r="B59" s="667"/>
      <c r="C59" s="667"/>
      <c r="D59" s="667"/>
      <c r="E59" s="667"/>
      <c r="F59" s="667"/>
    </row>
    <row r="60" spans="1:6" ht="66" customHeight="1" x14ac:dyDescent="0.2">
      <c r="A60" s="673" t="s">
        <v>419</v>
      </c>
      <c r="B60" s="847" t="s">
        <v>896</v>
      </c>
      <c r="C60" s="847"/>
      <c r="D60" s="847"/>
      <c r="E60" s="847"/>
      <c r="F60" s="156">
        <v>0.78100000000000003</v>
      </c>
    </row>
    <row r="61" spans="1:6" ht="63" customHeight="1" x14ac:dyDescent="0.2">
      <c r="A61" s="673" t="s">
        <v>897</v>
      </c>
      <c r="B61" s="868" t="s">
        <v>899</v>
      </c>
      <c r="C61" s="868"/>
      <c r="D61" s="868"/>
      <c r="E61" s="869"/>
      <c r="F61" s="156">
        <v>0.76900000000000002</v>
      </c>
    </row>
    <row r="62" spans="1:6" ht="30" customHeight="1" x14ac:dyDescent="0.2">
      <c r="A62" s="673" t="s">
        <v>420</v>
      </c>
      <c r="B62" s="847" t="s">
        <v>182</v>
      </c>
      <c r="C62" s="847"/>
      <c r="D62" s="847"/>
      <c r="E62" s="847"/>
      <c r="F62" s="157">
        <v>32698</v>
      </c>
    </row>
    <row r="63" spans="1:6" ht="64.5" customHeight="1" x14ac:dyDescent="0.2">
      <c r="A63" s="673" t="s">
        <v>898</v>
      </c>
      <c r="B63" s="870" t="s">
        <v>183</v>
      </c>
      <c r="C63" s="870"/>
      <c r="D63" s="870"/>
      <c r="E63" s="871"/>
      <c r="F63" s="157">
        <v>19271</v>
      </c>
    </row>
    <row r="64" spans="1:6" x14ac:dyDescent="0.2">
      <c r="A64" s="664"/>
      <c r="B64" s="655"/>
      <c r="C64" s="655"/>
      <c r="D64" s="655"/>
      <c r="E64" s="655"/>
      <c r="F64" s="663"/>
    </row>
    <row r="65" spans="1:6" ht="27.75" customHeight="1" x14ac:dyDescent="0.2">
      <c r="A65" s="658"/>
      <c r="B65" s="849" t="s">
        <v>992</v>
      </c>
      <c r="C65" s="685"/>
      <c r="D65" s="685"/>
      <c r="E65" s="685"/>
      <c r="F65" s="685"/>
    </row>
    <row r="66" spans="1:6" ht="15.75" x14ac:dyDescent="0.2">
      <c r="A66" s="658"/>
      <c r="B66" s="662"/>
      <c r="C66" s="656"/>
      <c r="D66" s="656"/>
      <c r="E66" s="656"/>
      <c r="F66" s="656"/>
    </row>
    <row r="67" spans="1:6" ht="26.25" customHeight="1" x14ac:dyDescent="0.2">
      <c r="A67" s="664" t="s">
        <v>421</v>
      </c>
      <c r="B67" s="770" t="s">
        <v>181</v>
      </c>
      <c r="C67" s="770"/>
      <c r="D67" s="770"/>
      <c r="E67" s="770"/>
      <c r="F67" s="770"/>
    </row>
    <row r="68" spans="1:6" x14ac:dyDescent="0.2">
      <c r="A68" s="664" t="s">
        <v>421</v>
      </c>
      <c r="B68" s="841" t="s">
        <v>511</v>
      </c>
      <c r="C68" s="841"/>
      <c r="D68" s="841"/>
      <c r="E68" s="92" t="s">
        <v>1083</v>
      </c>
      <c r="F68" s="663"/>
    </row>
    <row r="69" spans="1:6" x14ac:dyDescent="0.2">
      <c r="A69" s="664" t="s">
        <v>421</v>
      </c>
      <c r="B69" s="841" t="s">
        <v>512</v>
      </c>
      <c r="C69" s="841"/>
      <c r="D69" s="841"/>
      <c r="E69" s="92" t="s">
        <v>1083</v>
      </c>
      <c r="F69" s="663"/>
    </row>
    <row r="70" spans="1:6" x14ac:dyDescent="0.2">
      <c r="A70" s="664" t="s">
        <v>421</v>
      </c>
      <c r="B70" s="841" t="s">
        <v>513</v>
      </c>
      <c r="C70" s="841"/>
      <c r="D70" s="841"/>
      <c r="E70" s="92"/>
      <c r="F70" s="663"/>
    </row>
    <row r="71" spans="1:6" x14ac:dyDescent="0.2">
      <c r="A71" s="658"/>
      <c r="B71" s="663"/>
      <c r="C71" s="663"/>
      <c r="D71" s="663"/>
      <c r="E71" s="663"/>
      <c r="F71" s="663"/>
    </row>
    <row r="72" spans="1:6" ht="40.5" customHeight="1" x14ac:dyDescent="0.2">
      <c r="A72" s="664" t="s">
        <v>421</v>
      </c>
      <c r="B72" s="692" t="s">
        <v>514</v>
      </c>
      <c r="C72" s="692"/>
      <c r="D72" s="692"/>
      <c r="E72" s="692"/>
      <c r="F72" s="127">
        <v>8</v>
      </c>
    </row>
    <row r="73" spans="1:6" x14ac:dyDescent="0.2">
      <c r="A73" s="658"/>
      <c r="B73" s="656"/>
      <c r="C73" s="53"/>
      <c r="D73" s="656"/>
      <c r="E73" s="656"/>
      <c r="F73" s="31"/>
    </row>
    <row r="74" spans="1:6" ht="25.5" customHeight="1" x14ac:dyDescent="0.2">
      <c r="A74" s="664" t="s">
        <v>421</v>
      </c>
      <c r="B74" s="692" t="s">
        <v>515</v>
      </c>
      <c r="C74" s="692"/>
      <c r="D74" s="692"/>
      <c r="E74" s="692"/>
      <c r="F74" s="138">
        <v>5563</v>
      </c>
    </row>
    <row r="75" spans="1:6" x14ac:dyDescent="0.2">
      <c r="A75" s="658"/>
      <c r="B75" s="663"/>
      <c r="C75" s="663"/>
      <c r="D75" s="663"/>
      <c r="E75" s="663"/>
      <c r="F75" s="158"/>
    </row>
    <row r="76" spans="1:6" ht="26.25" customHeight="1" x14ac:dyDescent="0.2">
      <c r="A76" s="664" t="s">
        <v>421</v>
      </c>
      <c r="B76" s="692" t="s">
        <v>924</v>
      </c>
      <c r="C76" s="692"/>
      <c r="D76" s="692"/>
      <c r="E76" s="692"/>
      <c r="F76" s="138">
        <v>44500</v>
      </c>
    </row>
    <row r="77" spans="1:6" ht="26.25" customHeight="1" x14ac:dyDescent="0.2">
      <c r="A77" s="664"/>
      <c r="B77" s="665"/>
      <c r="C77" s="665"/>
      <c r="D77" s="665"/>
      <c r="E77" s="665"/>
      <c r="F77" s="139"/>
    </row>
    <row r="78" spans="1:6" ht="12.75" customHeight="1" x14ac:dyDescent="0.2">
      <c r="A78" s="664" t="s">
        <v>422</v>
      </c>
      <c r="B78" s="770" t="s">
        <v>993</v>
      </c>
      <c r="C78" s="770"/>
      <c r="D78" s="770"/>
      <c r="E78" s="770"/>
      <c r="F78" s="770"/>
    </row>
    <row r="79" spans="1:6" x14ac:dyDescent="0.2">
      <c r="A79" s="664" t="s">
        <v>422</v>
      </c>
      <c r="B79" s="742" t="s">
        <v>994</v>
      </c>
      <c r="C79" s="751"/>
      <c r="D79" s="752"/>
      <c r="E79" s="28" t="s">
        <v>1083</v>
      </c>
      <c r="F79" s="663"/>
    </row>
    <row r="80" spans="1:6" x14ac:dyDescent="0.2">
      <c r="A80" s="664" t="s">
        <v>422</v>
      </c>
      <c r="B80" s="742" t="s">
        <v>263</v>
      </c>
      <c r="C80" s="751"/>
      <c r="D80" s="752"/>
      <c r="E80" s="28"/>
      <c r="F80" s="663"/>
    </row>
    <row r="81" spans="1:6" x14ac:dyDescent="0.2">
      <c r="A81" s="664" t="s">
        <v>422</v>
      </c>
      <c r="B81" s="840" t="s">
        <v>771</v>
      </c>
      <c r="C81" s="757"/>
      <c r="D81" s="758"/>
      <c r="E81" s="28"/>
      <c r="F81" s="663"/>
    </row>
    <row r="82" spans="1:6" x14ac:dyDescent="0.2">
      <c r="A82" s="664" t="s">
        <v>422</v>
      </c>
      <c r="B82" s="840" t="s">
        <v>772</v>
      </c>
      <c r="C82" s="757"/>
      <c r="D82" s="758"/>
      <c r="E82" s="28" t="s">
        <v>1083</v>
      </c>
      <c r="F82" s="663"/>
    </row>
    <row r="83" spans="1:6" ht="12.75" customHeight="1" x14ac:dyDescent="0.2">
      <c r="A83" s="664" t="s">
        <v>422</v>
      </c>
      <c r="B83" s="842" t="s">
        <v>76</v>
      </c>
      <c r="C83" s="843"/>
      <c r="D83" s="844"/>
      <c r="E83" s="661"/>
      <c r="F83" s="663"/>
    </row>
    <row r="84" spans="1:6" x14ac:dyDescent="0.2">
      <c r="A84" s="664"/>
      <c r="B84" s="774"/>
      <c r="C84" s="686"/>
      <c r="D84" s="686"/>
      <c r="E84" s="66"/>
      <c r="F84" s="663"/>
    </row>
    <row r="85" spans="1:6" x14ac:dyDescent="0.2">
      <c r="A85" s="658"/>
      <c r="B85" s="663"/>
      <c r="C85" s="663"/>
      <c r="D85" s="663"/>
      <c r="E85" s="663"/>
      <c r="F85" s="663"/>
    </row>
    <row r="86" spans="1:6" ht="15.75" x14ac:dyDescent="0.2">
      <c r="A86" s="658"/>
      <c r="B86" s="37" t="s">
        <v>260</v>
      </c>
      <c r="C86" s="663"/>
      <c r="D86" s="663"/>
      <c r="E86" s="663"/>
      <c r="F86" s="663"/>
    </row>
    <row r="87" spans="1:6" ht="12.75" customHeight="1" x14ac:dyDescent="0.2">
      <c r="A87" s="658"/>
      <c r="B87" s="37"/>
      <c r="C87" s="663"/>
      <c r="D87" s="663"/>
      <c r="E87" s="663"/>
      <c r="F87" s="663"/>
    </row>
    <row r="88" spans="1:6" ht="12.75" customHeight="1" x14ac:dyDescent="0.2">
      <c r="A88" s="664" t="s">
        <v>423</v>
      </c>
      <c r="B88" s="770" t="s">
        <v>925</v>
      </c>
      <c r="C88" s="770"/>
      <c r="D88" s="770"/>
      <c r="E88" s="770"/>
      <c r="F88" s="770"/>
    </row>
    <row r="89" spans="1:6" x14ac:dyDescent="0.2">
      <c r="A89" s="664" t="s">
        <v>423</v>
      </c>
      <c r="B89" s="742" t="s">
        <v>261</v>
      </c>
      <c r="C89" s="751"/>
      <c r="D89" s="752"/>
      <c r="E89" s="28" t="s">
        <v>1083</v>
      </c>
      <c r="F89" s="663"/>
    </row>
    <row r="90" spans="1:6" x14ac:dyDescent="0.2">
      <c r="A90" s="664" t="s">
        <v>423</v>
      </c>
      <c r="B90" s="742" t="s">
        <v>262</v>
      </c>
      <c r="C90" s="751"/>
      <c r="D90" s="752"/>
      <c r="E90" s="28" t="s">
        <v>1083</v>
      </c>
      <c r="F90" s="663"/>
    </row>
    <row r="91" spans="1:6" x14ac:dyDescent="0.2">
      <c r="A91" s="664" t="s">
        <v>423</v>
      </c>
      <c r="B91" s="742" t="s">
        <v>263</v>
      </c>
      <c r="C91" s="751"/>
      <c r="D91" s="752"/>
      <c r="E91" s="661"/>
      <c r="F91" s="663"/>
    </row>
    <row r="92" spans="1:6" x14ac:dyDescent="0.2">
      <c r="A92" s="664" t="s">
        <v>423</v>
      </c>
      <c r="B92" s="742" t="s">
        <v>264</v>
      </c>
      <c r="C92" s="751"/>
      <c r="D92" s="752"/>
      <c r="E92" s="661"/>
      <c r="F92" s="663"/>
    </row>
    <row r="93" spans="1:6" x14ac:dyDescent="0.2">
      <c r="A93" s="664" t="s">
        <v>423</v>
      </c>
      <c r="B93" s="840" t="s">
        <v>773</v>
      </c>
      <c r="C93" s="757"/>
      <c r="D93" s="758"/>
      <c r="E93" s="661"/>
      <c r="F93" s="663"/>
    </row>
    <row r="94" spans="1:6" x14ac:dyDescent="0.2">
      <c r="A94" s="664" t="s">
        <v>423</v>
      </c>
      <c r="B94" s="742" t="s">
        <v>265</v>
      </c>
      <c r="C94" s="751"/>
      <c r="D94" s="752"/>
      <c r="E94" s="661"/>
      <c r="F94" s="663"/>
    </row>
    <row r="95" spans="1:6" ht="12.75" customHeight="1" x14ac:dyDescent="0.2">
      <c r="A95" s="664" t="s">
        <v>423</v>
      </c>
      <c r="B95" s="842" t="s">
        <v>76</v>
      </c>
      <c r="C95" s="843"/>
      <c r="D95" s="844"/>
      <c r="E95" s="661"/>
      <c r="F95" s="663"/>
    </row>
    <row r="96" spans="1:6" x14ac:dyDescent="0.2">
      <c r="A96" s="664"/>
      <c r="B96" s="774"/>
      <c r="C96" s="686"/>
      <c r="D96" s="686"/>
      <c r="E96" s="66"/>
      <c r="F96" s="663"/>
    </row>
    <row r="97" spans="1:6" x14ac:dyDescent="0.2">
      <c r="A97" s="658"/>
      <c r="B97" s="663"/>
      <c r="C97" s="663"/>
      <c r="D97" s="663"/>
      <c r="E97" s="663"/>
      <c r="F97" s="663"/>
    </row>
    <row r="98" spans="1:6" x14ac:dyDescent="0.2">
      <c r="A98" s="664" t="s">
        <v>424</v>
      </c>
      <c r="B98" s="797" t="s">
        <v>266</v>
      </c>
      <c r="C98" s="797"/>
      <c r="D98" s="797"/>
      <c r="E98" s="797"/>
      <c r="F98" s="797"/>
    </row>
    <row r="99" spans="1:6" x14ac:dyDescent="0.2">
      <c r="A99" s="664" t="s">
        <v>424</v>
      </c>
      <c r="B99" s="841" t="s">
        <v>267</v>
      </c>
      <c r="C99" s="841"/>
      <c r="D99" s="841"/>
      <c r="E99" s="123">
        <v>40648</v>
      </c>
      <c r="F99" s="159"/>
    </row>
    <row r="100" spans="1:6" x14ac:dyDescent="0.2">
      <c r="A100" s="664" t="s">
        <v>424</v>
      </c>
      <c r="B100" s="841" t="s">
        <v>268</v>
      </c>
      <c r="C100" s="841"/>
      <c r="D100" s="841"/>
      <c r="E100" s="123"/>
      <c r="F100" s="46"/>
    </row>
    <row r="101" spans="1:6" ht="27" customHeight="1" x14ac:dyDescent="0.2">
      <c r="A101" s="664" t="s">
        <v>424</v>
      </c>
      <c r="B101" s="692" t="s">
        <v>269</v>
      </c>
      <c r="C101" s="692"/>
      <c r="D101" s="692"/>
      <c r="E101" s="92" t="s">
        <v>1083</v>
      </c>
      <c r="F101" s="46"/>
    </row>
    <row r="102" spans="1:6" x14ac:dyDescent="0.2">
      <c r="A102" s="658"/>
      <c r="B102" s="663"/>
      <c r="C102" s="663"/>
      <c r="D102" s="663"/>
      <c r="E102" s="663"/>
      <c r="F102" s="663"/>
    </row>
    <row r="103" spans="1:6" ht="12.75" customHeight="1" x14ac:dyDescent="0.2">
      <c r="A103" s="664" t="s">
        <v>425</v>
      </c>
      <c r="B103" s="770" t="s">
        <v>996</v>
      </c>
      <c r="C103" s="770"/>
      <c r="D103" s="770"/>
      <c r="E103" s="770"/>
      <c r="F103" s="770"/>
    </row>
    <row r="104" spans="1:6" x14ac:dyDescent="0.2">
      <c r="A104" s="664" t="s">
        <v>425</v>
      </c>
      <c r="B104" s="660" t="s">
        <v>608</v>
      </c>
      <c r="C104" s="841" t="s">
        <v>995</v>
      </c>
      <c r="D104" s="841"/>
      <c r="E104" s="161"/>
      <c r="F104" s="160"/>
    </row>
    <row r="105" spans="1:6" x14ac:dyDescent="0.2">
      <c r="A105" s="664" t="s">
        <v>425</v>
      </c>
      <c r="B105" s="804"/>
      <c r="C105" s="804"/>
      <c r="D105" s="162" t="s">
        <v>581</v>
      </c>
      <c r="E105" s="35" t="s">
        <v>582</v>
      </c>
      <c r="F105" s="160"/>
    </row>
    <row r="106" spans="1:6" x14ac:dyDescent="0.2">
      <c r="A106" s="664" t="s">
        <v>425</v>
      </c>
      <c r="B106" s="163" t="s">
        <v>611</v>
      </c>
      <c r="C106" s="80" t="s">
        <v>997</v>
      </c>
      <c r="D106" s="92" t="s">
        <v>1083</v>
      </c>
      <c r="E106" s="92"/>
      <c r="F106" s="160"/>
    </row>
    <row r="107" spans="1:6" x14ac:dyDescent="0.2">
      <c r="A107" s="664" t="s">
        <v>425</v>
      </c>
      <c r="B107" s="164"/>
      <c r="C107" s="80" t="s">
        <v>998</v>
      </c>
      <c r="D107" s="165">
        <v>40575</v>
      </c>
      <c r="E107" s="663"/>
      <c r="F107" s="663"/>
    </row>
    <row r="108" spans="1:6" x14ac:dyDescent="0.2">
      <c r="A108" s="658"/>
      <c r="B108" s="663"/>
      <c r="C108" s="663"/>
      <c r="D108" s="663"/>
      <c r="E108" s="663"/>
      <c r="F108" s="663"/>
    </row>
    <row r="109" spans="1:6" x14ac:dyDescent="0.2">
      <c r="A109" s="664" t="s">
        <v>426</v>
      </c>
      <c r="B109" s="797" t="s">
        <v>999</v>
      </c>
      <c r="C109" s="797"/>
      <c r="D109" s="663"/>
      <c r="E109" s="663"/>
      <c r="F109" s="663"/>
    </row>
    <row r="110" spans="1:6" x14ac:dyDescent="0.2">
      <c r="A110" s="664" t="s">
        <v>426</v>
      </c>
      <c r="B110" s="841" t="s">
        <v>1000</v>
      </c>
      <c r="C110" s="841"/>
      <c r="D110" s="123"/>
      <c r="E110" s="663"/>
      <c r="F110" s="663"/>
    </row>
    <row r="111" spans="1:6" x14ac:dyDescent="0.2">
      <c r="A111" s="664" t="s">
        <v>426</v>
      </c>
      <c r="B111" s="841" t="s">
        <v>1001</v>
      </c>
      <c r="C111" s="841"/>
      <c r="D111" s="166"/>
      <c r="E111" s="663"/>
      <c r="F111" s="663"/>
    </row>
    <row r="112" spans="1:6" x14ac:dyDescent="0.2">
      <c r="A112" s="658"/>
      <c r="B112" s="663"/>
      <c r="C112" s="663"/>
      <c r="D112" s="663"/>
      <c r="E112" s="663"/>
      <c r="F112" s="663"/>
    </row>
    <row r="113" spans="1:6" ht="15.75" x14ac:dyDescent="0.2">
      <c r="A113" s="658"/>
      <c r="B113" s="37" t="s">
        <v>122</v>
      </c>
      <c r="C113" s="663"/>
      <c r="D113" s="663"/>
      <c r="E113" s="663"/>
      <c r="F113" s="663"/>
    </row>
    <row r="114" spans="1:6" ht="12.75" customHeight="1" x14ac:dyDescent="0.2">
      <c r="A114" s="659"/>
      <c r="B114" s="217" t="s">
        <v>926</v>
      </c>
      <c r="C114" s="201"/>
      <c r="D114" s="201"/>
      <c r="E114" s="201"/>
      <c r="F114" s="663"/>
    </row>
    <row r="115" spans="1:6" x14ac:dyDescent="0.2">
      <c r="A115" s="664" t="s">
        <v>427</v>
      </c>
      <c r="B115" s="845" t="s">
        <v>123</v>
      </c>
      <c r="C115" s="845"/>
      <c r="D115" s="663"/>
      <c r="E115" s="663"/>
      <c r="F115" s="663"/>
    </row>
    <row r="116" spans="1:6" x14ac:dyDescent="0.2">
      <c r="A116" s="664" t="s">
        <v>427</v>
      </c>
      <c r="B116" s="793" t="s">
        <v>124</v>
      </c>
      <c r="C116" s="793"/>
      <c r="D116" s="793"/>
      <c r="E116" s="663"/>
      <c r="F116" s="663"/>
    </row>
    <row r="117" spans="1:6" x14ac:dyDescent="0.2">
      <c r="A117" s="664" t="s">
        <v>427</v>
      </c>
      <c r="B117" s="841" t="s">
        <v>125</v>
      </c>
      <c r="C117" s="841"/>
      <c r="D117" s="801"/>
      <c r="E117" s="92" t="s">
        <v>1083</v>
      </c>
      <c r="F117" s="663"/>
    </row>
    <row r="118" spans="1:6" x14ac:dyDescent="0.2">
      <c r="A118" s="664" t="s">
        <v>427</v>
      </c>
      <c r="B118" s="841" t="s">
        <v>126</v>
      </c>
      <c r="C118" s="841"/>
      <c r="D118" s="841"/>
      <c r="E118" s="92" t="s">
        <v>1083</v>
      </c>
      <c r="F118" s="663"/>
    </row>
    <row r="119" spans="1:6" x14ac:dyDescent="0.2">
      <c r="A119" s="664" t="s">
        <v>427</v>
      </c>
      <c r="B119" s="841" t="s">
        <v>127</v>
      </c>
      <c r="C119" s="841"/>
      <c r="D119" s="841"/>
      <c r="E119" s="92" t="s">
        <v>1083</v>
      </c>
      <c r="F119" s="663"/>
    </row>
    <row r="120" spans="1:6" x14ac:dyDescent="0.2">
      <c r="A120" s="658"/>
      <c r="B120" s="663"/>
      <c r="C120" s="663"/>
      <c r="D120" s="663"/>
      <c r="E120" s="663"/>
      <c r="F120" s="663"/>
    </row>
    <row r="121" spans="1:6" x14ac:dyDescent="0.2">
      <c r="A121" s="664" t="s">
        <v>427</v>
      </c>
      <c r="B121" s="841" t="s">
        <v>128</v>
      </c>
      <c r="C121" s="841"/>
      <c r="D121" s="841"/>
      <c r="E121" s="92" t="s">
        <v>1083</v>
      </c>
      <c r="F121" s="663"/>
    </row>
    <row r="122" spans="1:6" x14ac:dyDescent="0.2">
      <c r="A122" s="664" t="s">
        <v>427</v>
      </c>
      <c r="B122" s="841" t="s">
        <v>859</v>
      </c>
      <c r="C122" s="841"/>
      <c r="D122" s="841"/>
      <c r="E122" s="92"/>
      <c r="F122" s="663"/>
    </row>
    <row r="123" spans="1:6" x14ac:dyDescent="0.2">
      <c r="A123" s="664" t="s">
        <v>427</v>
      </c>
      <c r="B123" s="841" t="s">
        <v>860</v>
      </c>
      <c r="C123" s="841"/>
      <c r="D123" s="841"/>
      <c r="E123" s="92" t="s">
        <v>1083</v>
      </c>
      <c r="F123" s="663"/>
    </row>
    <row r="124" spans="1:6" x14ac:dyDescent="0.2">
      <c r="A124" s="664" t="s">
        <v>427</v>
      </c>
      <c r="B124" s="841" t="s">
        <v>861</v>
      </c>
      <c r="C124" s="841"/>
      <c r="D124" s="841"/>
      <c r="E124" s="92"/>
      <c r="F124" s="663"/>
    </row>
    <row r="125" spans="1:6" ht="12.75" customHeight="1" x14ac:dyDescent="0.2">
      <c r="A125" s="664" t="s">
        <v>427</v>
      </c>
      <c r="B125" s="842" t="s">
        <v>76</v>
      </c>
      <c r="C125" s="843"/>
      <c r="D125" s="844"/>
      <c r="E125" s="661"/>
      <c r="F125" s="663"/>
    </row>
    <row r="126" spans="1:6" x14ac:dyDescent="0.2">
      <c r="A126" s="664"/>
      <c r="B126" s="774"/>
      <c r="C126" s="686"/>
      <c r="D126" s="686"/>
      <c r="E126" s="66"/>
      <c r="F126" s="663"/>
    </row>
    <row r="127" spans="1:6" x14ac:dyDescent="0.2">
      <c r="A127" s="658"/>
      <c r="B127" s="663"/>
      <c r="C127" s="663"/>
      <c r="D127" s="663"/>
      <c r="E127" s="663"/>
      <c r="F127" s="663"/>
    </row>
    <row r="128" spans="1:6" x14ac:dyDescent="0.2">
      <c r="A128" s="664" t="s">
        <v>428</v>
      </c>
      <c r="B128" s="797" t="s">
        <v>862</v>
      </c>
      <c r="C128" s="797"/>
      <c r="D128" s="663"/>
      <c r="E128" s="663"/>
      <c r="F128" s="663"/>
    </row>
    <row r="129" spans="1:6" x14ac:dyDescent="0.2">
      <c r="A129" s="664" t="s">
        <v>428</v>
      </c>
      <c r="B129" s="797" t="s">
        <v>1002</v>
      </c>
      <c r="C129" s="796"/>
      <c r="D129" s="663"/>
      <c r="E129" s="663"/>
      <c r="F129" s="663"/>
    </row>
    <row r="130" spans="1:6" x14ac:dyDescent="0.2">
      <c r="A130" s="664" t="s">
        <v>428</v>
      </c>
      <c r="B130" s="841" t="s">
        <v>863</v>
      </c>
      <c r="C130" s="841"/>
      <c r="D130" s="841"/>
      <c r="E130" s="92" t="s">
        <v>1083</v>
      </c>
      <c r="F130" s="663"/>
    </row>
    <row r="131" spans="1:6" x14ac:dyDescent="0.2">
      <c r="A131" s="664" t="s">
        <v>428</v>
      </c>
      <c r="B131" s="841" t="s">
        <v>864</v>
      </c>
      <c r="C131" s="841"/>
      <c r="D131" s="841"/>
      <c r="E131" s="92" t="s">
        <v>1083</v>
      </c>
      <c r="F131" s="663"/>
    </row>
    <row r="132" spans="1:6" x14ac:dyDescent="0.2">
      <c r="A132" s="664" t="s">
        <v>428</v>
      </c>
      <c r="B132" s="841" t="s">
        <v>865</v>
      </c>
      <c r="C132" s="841"/>
      <c r="D132" s="841"/>
      <c r="E132" s="92" t="s">
        <v>1083</v>
      </c>
      <c r="F132" s="663"/>
    </row>
    <row r="133" spans="1:6" x14ac:dyDescent="0.2">
      <c r="A133" s="664" t="s">
        <v>428</v>
      </c>
      <c r="B133" s="841" t="s">
        <v>866</v>
      </c>
      <c r="C133" s="841"/>
      <c r="D133" s="841"/>
      <c r="E133" s="92" t="s">
        <v>1083</v>
      </c>
      <c r="F133" s="663"/>
    </row>
    <row r="134" spans="1:6" x14ac:dyDescent="0.2">
      <c r="A134" s="664" t="s">
        <v>428</v>
      </c>
      <c r="B134" s="841" t="s">
        <v>516</v>
      </c>
      <c r="C134" s="841"/>
      <c r="D134" s="841"/>
      <c r="E134" s="92" t="s">
        <v>1083</v>
      </c>
      <c r="F134" s="663"/>
    </row>
    <row r="135" spans="1:6" x14ac:dyDescent="0.2">
      <c r="A135" s="664" t="s">
        <v>428</v>
      </c>
      <c r="B135" s="841" t="s">
        <v>867</v>
      </c>
      <c r="C135" s="841"/>
      <c r="D135" s="841"/>
      <c r="E135" s="92"/>
      <c r="F135" s="663"/>
    </row>
    <row r="136" spans="1:6" x14ac:dyDescent="0.2">
      <c r="A136" s="664" t="s">
        <v>428</v>
      </c>
      <c r="B136" s="841" t="s">
        <v>868</v>
      </c>
      <c r="C136" s="841"/>
      <c r="D136" s="841"/>
      <c r="E136" s="92"/>
      <c r="F136" s="663"/>
    </row>
    <row r="137" spans="1:6" ht="12.75" customHeight="1" x14ac:dyDescent="0.2">
      <c r="A137" s="664" t="s">
        <v>428</v>
      </c>
      <c r="B137" s="842" t="s">
        <v>76</v>
      </c>
      <c r="C137" s="843"/>
      <c r="D137" s="844"/>
      <c r="E137" s="661"/>
      <c r="F137" s="663"/>
    </row>
    <row r="138" spans="1:6" x14ac:dyDescent="0.2">
      <c r="A138" s="664"/>
      <c r="B138" s="774"/>
      <c r="C138" s="686"/>
      <c r="D138" s="686"/>
      <c r="E138" s="66"/>
      <c r="F138" s="663"/>
    </row>
    <row r="139" spans="1:6" x14ac:dyDescent="0.2">
      <c r="A139" s="658"/>
      <c r="B139" s="663"/>
      <c r="C139" s="663"/>
      <c r="D139" s="663"/>
      <c r="E139" s="663"/>
      <c r="F139" s="663"/>
    </row>
    <row r="140" spans="1:6" x14ac:dyDescent="0.2">
      <c r="A140" s="664" t="s">
        <v>429</v>
      </c>
      <c r="B140" s="797" t="s">
        <v>222</v>
      </c>
      <c r="C140" s="796"/>
      <c r="D140" s="796"/>
      <c r="E140" s="796"/>
      <c r="F140" s="796"/>
    </row>
    <row r="141" spans="1:6" x14ac:dyDescent="0.2">
      <c r="A141" s="664" t="s">
        <v>429</v>
      </c>
      <c r="B141" s="872"/>
      <c r="C141" s="872"/>
      <c r="D141" s="168" t="s">
        <v>869</v>
      </c>
      <c r="E141" s="168" t="s">
        <v>870</v>
      </c>
      <c r="F141" s="663"/>
    </row>
    <row r="142" spans="1:6" x14ac:dyDescent="0.2">
      <c r="A142" s="664" t="s">
        <v>429</v>
      </c>
      <c r="B142" s="846" t="s">
        <v>871</v>
      </c>
      <c r="C142" s="846"/>
      <c r="D142" s="28" t="s">
        <v>1083</v>
      </c>
      <c r="E142" s="28"/>
      <c r="F142" s="663"/>
    </row>
    <row r="143" spans="1:6" x14ac:dyDescent="0.2">
      <c r="A143" s="664" t="s">
        <v>429</v>
      </c>
      <c r="B143" s="846" t="s">
        <v>872</v>
      </c>
      <c r="C143" s="846"/>
      <c r="D143" s="28" t="s">
        <v>1083</v>
      </c>
      <c r="E143" s="28"/>
      <c r="F143" s="663"/>
    </row>
    <row r="144" spans="1:6" x14ac:dyDescent="0.2">
      <c r="A144" s="664" t="s">
        <v>429</v>
      </c>
      <c r="B144" s="846" t="s">
        <v>873</v>
      </c>
      <c r="C144" s="846"/>
      <c r="D144" s="28" t="s">
        <v>1083</v>
      </c>
      <c r="E144" s="28"/>
      <c r="F144" s="663"/>
    </row>
    <row r="145" spans="1:6" x14ac:dyDescent="0.2">
      <c r="A145" s="664" t="s">
        <v>429</v>
      </c>
      <c r="B145" s="846" t="s">
        <v>874</v>
      </c>
      <c r="C145" s="846"/>
      <c r="D145" s="28"/>
      <c r="E145" s="28"/>
      <c r="F145" s="663"/>
    </row>
    <row r="146" spans="1:6" x14ac:dyDescent="0.2">
      <c r="A146" s="664" t="s">
        <v>429</v>
      </c>
      <c r="B146" s="846" t="s">
        <v>875</v>
      </c>
      <c r="C146" s="846"/>
      <c r="D146" s="28"/>
      <c r="E146" s="28"/>
      <c r="F146" s="663"/>
    </row>
    <row r="147" spans="1:6" x14ac:dyDescent="0.2">
      <c r="A147" s="664" t="s">
        <v>429</v>
      </c>
      <c r="B147" s="846" t="s">
        <v>876</v>
      </c>
      <c r="C147" s="846"/>
      <c r="D147" s="28"/>
      <c r="E147" s="151"/>
      <c r="F147" s="663"/>
    </row>
    <row r="148" spans="1:6" x14ac:dyDescent="0.2">
      <c r="A148" s="664" t="s">
        <v>429</v>
      </c>
      <c r="B148" s="846" t="s">
        <v>877</v>
      </c>
      <c r="C148" s="846"/>
      <c r="D148" s="28" t="s">
        <v>1083</v>
      </c>
      <c r="E148" s="28"/>
      <c r="F148" s="663"/>
    </row>
    <row r="149" spans="1:6" x14ac:dyDescent="0.2">
      <c r="A149" s="664" t="s">
        <v>429</v>
      </c>
      <c r="B149" s="846" t="s">
        <v>1043</v>
      </c>
      <c r="C149" s="846"/>
      <c r="D149" s="28"/>
      <c r="E149" s="28" t="s">
        <v>1083</v>
      </c>
      <c r="F149" s="663"/>
    </row>
    <row r="150" spans="1:6" x14ac:dyDescent="0.2">
      <c r="A150" s="664" t="s">
        <v>429</v>
      </c>
      <c r="B150" s="846" t="s">
        <v>878</v>
      </c>
      <c r="C150" s="846"/>
      <c r="D150" s="28" t="s">
        <v>1083</v>
      </c>
      <c r="E150" s="28"/>
      <c r="F150" s="663"/>
    </row>
    <row r="151" spans="1:6" x14ac:dyDescent="0.2">
      <c r="A151" s="664" t="s">
        <v>429</v>
      </c>
      <c r="B151" s="846" t="s">
        <v>879</v>
      </c>
      <c r="C151" s="846"/>
      <c r="D151" s="28"/>
      <c r="E151" s="28"/>
      <c r="F151" s="663"/>
    </row>
    <row r="152" spans="1:6" x14ac:dyDescent="0.2">
      <c r="A152" s="664" t="s">
        <v>429</v>
      </c>
      <c r="B152" s="846" t="s">
        <v>880</v>
      </c>
      <c r="C152" s="846"/>
      <c r="D152" s="28" t="s">
        <v>1083</v>
      </c>
      <c r="E152" s="28"/>
      <c r="F152" s="663"/>
    </row>
    <row r="153" spans="1:6" x14ac:dyDescent="0.2">
      <c r="A153" s="658"/>
      <c r="B153" s="663"/>
      <c r="C153" s="663"/>
      <c r="D153" s="663"/>
      <c r="E153" s="663"/>
      <c r="F153" s="663"/>
    </row>
    <row r="154" spans="1:6" ht="55.5" customHeight="1" x14ac:dyDescent="0.2">
      <c r="A154" s="232" t="s">
        <v>691</v>
      </c>
      <c r="B154" s="864" t="s">
        <v>692</v>
      </c>
      <c r="C154" s="865"/>
      <c r="D154" s="865"/>
      <c r="E154" s="865"/>
      <c r="F154" s="663"/>
    </row>
    <row r="155" spans="1:6" x14ac:dyDescent="0.2">
      <c r="A155" s="658"/>
      <c r="B155" s="810"/>
      <c r="C155" s="810"/>
      <c r="D155" s="810"/>
      <c r="E155" s="810"/>
      <c r="F155" s="663"/>
    </row>
    <row r="156" spans="1:6" x14ac:dyDescent="0.2">
      <c r="A156" s="658"/>
      <c r="B156" s="810"/>
      <c r="C156" s="810"/>
      <c r="D156" s="810"/>
      <c r="E156" s="810"/>
      <c r="F156" s="663"/>
    </row>
    <row r="157" spans="1:6" x14ac:dyDescent="0.2">
      <c r="A157" s="658"/>
      <c r="B157" s="810"/>
      <c r="C157" s="810"/>
      <c r="D157" s="810"/>
      <c r="E157" s="810"/>
      <c r="F157" s="663"/>
    </row>
    <row r="158" spans="1:6" x14ac:dyDescent="0.2">
      <c r="A158" s="658"/>
      <c r="B158" s="810"/>
      <c r="C158" s="810"/>
      <c r="D158" s="810"/>
      <c r="E158" s="810"/>
      <c r="F158" s="663"/>
    </row>
  </sheetData>
  <sheetProtection password="CA0F" sheet="1" objects="1" scenarios="1"/>
  <mergeCells count="103">
    <mergeCell ref="B155:E158"/>
    <mergeCell ref="B148:C148"/>
    <mergeCell ref="B149:C149"/>
    <mergeCell ref="B150:C150"/>
    <mergeCell ref="B151:C151"/>
    <mergeCell ref="B152:C152"/>
    <mergeCell ref="B154:E154"/>
    <mergeCell ref="B142:C142"/>
    <mergeCell ref="B143:C143"/>
    <mergeCell ref="B144:C144"/>
    <mergeCell ref="B145:C145"/>
    <mergeCell ref="B146:C146"/>
    <mergeCell ref="B147:C147"/>
    <mergeCell ref="B135:D135"/>
    <mergeCell ref="B136:D136"/>
    <mergeCell ref="B137:D137"/>
    <mergeCell ref="B138:D138"/>
    <mergeCell ref="B140:F140"/>
    <mergeCell ref="B141:C141"/>
    <mergeCell ref="B129:C129"/>
    <mergeCell ref="B130:D130"/>
    <mergeCell ref="B131:D131"/>
    <mergeCell ref="B132:D132"/>
    <mergeCell ref="B133:D133"/>
    <mergeCell ref="B134:D134"/>
    <mergeCell ref="B122:D122"/>
    <mergeCell ref="B123:D123"/>
    <mergeCell ref="B124:D124"/>
    <mergeCell ref="B125:D125"/>
    <mergeCell ref="B126:D126"/>
    <mergeCell ref="B128:C128"/>
    <mergeCell ref="B115:C115"/>
    <mergeCell ref="B116:D116"/>
    <mergeCell ref="B117:D117"/>
    <mergeCell ref="B118:D118"/>
    <mergeCell ref="B119:D119"/>
    <mergeCell ref="B121:D121"/>
    <mergeCell ref="B103:F103"/>
    <mergeCell ref="C104:D104"/>
    <mergeCell ref="B105:C105"/>
    <mergeCell ref="B109:C109"/>
    <mergeCell ref="B110:C110"/>
    <mergeCell ref="B111:C111"/>
    <mergeCell ref="B95:D95"/>
    <mergeCell ref="B96:D96"/>
    <mergeCell ref="B98:F98"/>
    <mergeCell ref="B99:D99"/>
    <mergeCell ref="B100:D100"/>
    <mergeCell ref="B101:D101"/>
    <mergeCell ref="B89:D89"/>
    <mergeCell ref="B90:D90"/>
    <mergeCell ref="B91:D91"/>
    <mergeCell ref="B92:D92"/>
    <mergeCell ref="B93:D93"/>
    <mergeCell ref="B94:D94"/>
    <mergeCell ref="B80:D80"/>
    <mergeCell ref="B81:D81"/>
    <mergeCell ref="B82:D82"/>
    <mergeCell ref="B83:D83"/>
    <mergeCell ref="B84:D84"/>
    <mergeCell ref="B88:F88"/>
    <mergeCell ref="B70:D70"/>
    <mergeCell ref="B72:E72"/>
    <mergeCell ref="B74:E74"/>
    <mergeCell ref="B76:E76"/>
    <mergeCell ref="B78:F78"/>
    <mergeCell ref="B79:D79"/>
    <mergeCell ref="B62:E62"/>
    <mergeCell ref="B63:E63"/>
    <mergeCell ref="B65:F65"/>
    <mergeCell ref="B67:F67"/>
    <mergeCell ref="B68:D68"/>
    <mergeCell ref="B69:D69"/>
    <mergeCell ref="B29:D29"/>
    <mergeCell ref="B31:F31"/>
    <mergeCell ref="B47:F47"/>
    <mergeCell ref="C56:F56"/>
    <mergeCell ref="B60:E60"/>
    <mergeCell ref="B61:E61"/>
    <mergeCell ref="B23:D23"/>
    <mergeCell ref="B24:D24"/>
    <mergeCell ref="B25:D25"/>
    <mergeCell ref="B26:F26"/>
    <mergeCell ref="B27:D27"/>
    <mergeCell ref="B28:D28"/>
    <mergeCell ref="B20:D20"/>
    <mergeCell ref="B21:F21"/>
    <mergeCell ref="B22:D22"/>
    <mergeCell ref="B10:C10"/>
    <mergeCell ref="B11:C11"/>
    <mergeCell ref="B12:C12"/>
    <mergeCell ref="B14:D14"/>
    <mergeCell ref="B15:F15"/>
    <mergeCell ref="B16:D16"/>
    <mergeCell ref="A1:F1"/>
    <mergeCell ref="B3:D3"/>
    <mergeCell ref="B4:F4"/>
    <mergeCell ref="B6:D6"/>
    <mergeCell ref="B7:D7"/>
    <mergeCell ref="B9:F9"/>
    <mergeCell ref="B17:D17"/>
    <mergeCell ref="B18:D18"/>
    <mergeCell ref="B19:D19"/>
  </mergeCells>
  <pageMargins left="0.75" right="0.75" top="1" bottom="1" header="0.5" footer="0.5"/>
  <pageSetup orientation="portrait" r:id="rId1"/>
  <headerFooter alignWithMargins="0">
    <oddHeader>&amp;CCommon Data Set 2010-11</oddHeader>
    <oddFooter>&amp;A&amp;RPage &amp;P</oddFooter>
  </headerFooter>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rgb="FFFFFF00"/>
  </sheetPr>
  <dimension ref="A1:Q53"/>
  <sheetViews>
    <sheetView workbookViewId="0">
      <selection sqref="A1:K1"/>
    </sheetView>
  </sheetViews>
  <sheetFormatPr defaultRowHeight="12.75" x14ac:dyDescent="0.2"/>
  <cols>
    <col min="1" max="2" width="3.85546875" style="318" customWidth="1"/>
    <col min="3" max="3" width="10.7109375" style="318" customWidth="1"/>
    <col min="4" max="11" width="9" style="318" customWidth="1"/>
    <col min="12" max="16384" width="9.140625" style="318"/>
  </cols>
  <sheetData>
    <row r="1" spans="1:17" ht="18" x14ac:dyDescent="0.2">
      <c r="A1" s="894" t="s">
        <v>1123</v>
      </c>
      <c r="B1" s="894"/>
      <c r="C1" s="894"/>
      <c r="D1" s="894"/>
      <c r="E1" s="894"/>
      <c r="F1" s="894"/>
      <c r="G1" s="894"/>
      <c r="H1" s="894"/>
      <c r="I1" s="894"/>
      <c r="J1" s="894"/>
      <c r="K1" s="894"/>
      <c r="N1" s="353"/>
      <c r="O1" s="353"/>
      <c r="P1" s="353"/>
    </row>
    <row r="3" spans="1:17" ht="38.25" customHeight="1" x14ac:dyDescent="0.2">
      <c r="A3" s="3" t="s">
        <v>251</v>
      </c>
      <c r="B3" s="879" t="s">
        <v>199</v>
      </c>
      <c r="C3" s="880"/>
      <c r="D3" s="880"/>
      <c r="E3" s="880"/>
      <c r="F3" s="880"/>
      <c r="G3" s="880"/>
      <c r="H3" s="880"/>
      <c r="I3" s="880"/>
      <c r="J3" s="880"/>
      <c r="K3" s="880"/>
    </row>
    <row r="4" spans="1:17" ht="66" customHeight="1" x14ac:dyDescent="0.2">
      <c r="B4" s="873" t="s">
        <v>900</v>
      </c>
      <c r="C4" s="873"/>
      <c r="D4" s="873"/>
      <c r="E4" s="873"/>
      <c r="F4" s="873"/>
      <c r="G4" s="873"/>
      <c r="H4" s="873"/>
      <c r="I4" s="873"/>
      <c r="J4" s="873"/>
      <c r="K4" s="873"/>
    </row>
    <row r="5" spans="1:17" s="243" customFormat="1" x14ac:dyDescent="0.2">
      <c r="B5" s="244"/>
      <c r="C5" s="245"/>
      <c r="D5" s="242"/>
      <c r="E5" s="242"/>
      <c r="F5" s="242"/>
      <c r="G5" s="242"/>
      <c r="H5" s="242"/>
      <c r="I5" s="246"/>
      <c r="J5" s="244" t="s">
        <v>960</v>
      </c>
      <c r="K5" s="244" t="s">
        <v>961</v>
      </c>
    </row>
    <row r="6" spans="1:17" s="319" customFormat="1" ht="55.5" customHeight="1" x14ac:dyDescent="0.2">
      <c r="B6" s="317"/>
      <c r="C6" s="873" t="s">
        <v>953</v>
      </c>
      <c r="D6" s="873"/>
      <c r="E6" s="873"/>
      <c r="F6" s="873"/>
      <c r="G6" s="873"/>
      <c r="H6" s="873"/>
      <c r="I6" s="873"/>
      <c r="J6" s="247" t="s">
        <v>962</v>
      </c>
      <c r="K6" s="247" t="s">
        <v>963</v>
      </c>
    </row>
    <row r="7" spans="1:17" s="319" customFormat="1" ht="46.5" customHeight="1" x14ac:dyDescent="0.2">
      <c r="B7" s="317"/>
      <c r="C7" s="873" t="s">
        <v>954</v>
      </c>
      <c r="D7" s="873"/>
      <c r="E7" s="873"/>
      <c r="F7" s="873"/>
      <c r="G7" s="873"/>
      <c r="H7" s="873"/>
      <c r="I7" s="873"/>
      <c r="J7" s="247" t="s">
        <v>962</v>
      </c>
      <c r="K7" s="247" t="s">
        <v>543</v>
      </c>
    </row>
    <row r="8" spans="1:17" s="319" customFormat="1" ht="24.75" customHeight="1" x14ac:dyDescent="0.2">
      <c r="B8" s="317"/>
      <c r="C8" s="873" t="s">
        <v>955</v>
      </c>
      <c r="D8" s="873"/>
      <c r="E8" s="873"/>
      <c r="F8" s="873"/>
      <c r="G8" s="873"/>
      <c r="H8" s="873"/>
      <c r="I8" s="873"/>
      <c r="J8" s="247" t="s">
        <v>962</v>
      </c>
      <c r="K8" s="247" t="s">
        <v>964</v>
      </c>
    </row>
    <row r="9" spans="1:17" s="319" customFormat="1" ht="25.5" customHeight="1" x14ac:dyDescent="0.2">
      <c r="B9" s="317"/>
      <c r="C9" s="873" t="s">
        <v>956</v>
      </c>
      <c r="D9" s="873"/>
      <c r="E9" s="873"/>
      <c r="F9" s="873"/>
      <c r="G9" s="873"/>
      <c r="H9" s="873"/>
      <c r="I9" s="873"/>
      <c r="J9" s="247" t="s">
        <v>962</v>
      </c>
      <c r="K9" s="247" t="s">
        <v>962</v>
      </c>
    </row>
    <row r="10" spans="1:17" s="319" customFormat="1" x14ac:dyDescent="0.2">
      <c r="B10" s="317"/>
      <c r="C10" s="873" t="s">
        <v>957</v>
      </c>
      <c r="D10" s="873"/>
      <c r="E10" s="873"/>
      <c r="F10" s="873"/>
      <c r="G10" s="873"/>
      <c r="H10" s="873"/>
      <c r="I10" s="873"/>
      <c r="J10" s="247" t="s">
        <v>964</v>
      </c>
      <c r="K10" s="247" t="s">
        <v>962</v>
      </c>
    </row>
    <row r="11" spans="1:17" s="319" customFormat="1" x14ac:dyDescent="0.2">
      <c r="B11" s="317"/>
      <c r="C11" s="873" t="s">
        <v>958</v>
      </c>
      <c r="D11" s="873"/>
      <c r="E11" s="873"/>
      <c r="F11" s="873"/>
      <c r="G11" s="873"/>
      <c r="H11" s="873"/>
      <c r="I11" s="873"/>
      <c r="J11" s="247" t="s">
        <v>962</v>
      </c>
      <c r="K11" s="247" t="s">
        <v>962</v>
      </c>
    </row>
    <row r="12" spans="1:17" s="319" customFormat="1" x14ac:dyDescent="0.2">
      <c r="B12" s="317"/>
      <c r="C12" s="873" t="s">
        <v>959</v>
      </c>
      <c r="D12" s="873"/>
      <c r="E12" s="873"/>
      <c r="F12" s="873"/>
      <c r="G12" s="873"/>
      <c r="H12" s="873"/>
      <c r="I12" s="873"/>
      <c r="J12" s="247" t="s">
        <v>962</v>
      </c>
      <c r="K12" s="247" t="s">
        <v>964</v>
      </c>
    </row>
    <row r="13" spans="1:17" ht="12.75" customHeight="1" x14ac:dyDescent="0.2">
      <c r="B13" s="173"/>
      <c r="C13" s="173"/>
      <c r="D13" s="173"/>
      <c r="E13" s="173"/>
      <c r="F13" s="173"/>
      <c r="G13" s="173"/>
      <c r="H13" s="173"/>
      <c r="I13" s="173"/>
      <c r="J13" s="173"/>
      <c r="K13" s="173"/>
      <c r="Q13" s="297"/>
    </row>
    <row r="14" spans="1:17" s="248" customFormat="1" ht="25.5" customHeight="1" x14ac:dyDescent="0.2">
      <c r="B14" s="875" t="s">
        <v>965</v>
      </c>
      <c r="C14" s="876"/>
      <c r="D14" s="876"/>
      <c r="E14" s="876"/>
      <c r="F14" s="876"/>
      <c r="G14" s="876"/>
      <c r="H14" s="876"/>
      <c r="I14" s="876"/>
      <c r="J14" s="876"/>
      <c r="K14" s="876"/>
    </row>
    <row r="15" spans="1:17" s="248" customFormat="1" ht="49.5" customHeight="1" x14ac:dyDescent="0.2">
      <c r="B15" s="875" t="s">
        <v>966</v>
      </c>
      <c r="C15" s="876"/>
      <c r="D15" s="876"/>
      <c r="E15" s="876"/>
      <c r="F15" s="876"/>
      <c r="G15" s="876"/>
      <c r="H15" s="876"/>
      <c r="I15" s="876"/>
      <c r="J15" s="876"/>
      <c r="K15" s="876"/>
    </row>
    <row r="16" spans="1:17" ht="25.5" customHeight="1" x14ac:dyDescent="0.2">
      <c r="B16" s="877" t="s">
        <v>919</v>
      </c>
      <c r="C16" s="877"/>
      <c r="D16" s="877"/>
      <c r="E16" s="877"/>
      <c r="F16" s="877"/>
      <c r="G16" s="877"/>
      <c r="H16" s="877"/>
      <c r="I16" s="877"/>
      <c r="J16" s="877"/>
      <c r="K16" s="877"/>
    </row>
    <row r="17" spans="1:11" ht="64.5" customHeight="1" x14ac:dyDescent="0.2">
      <c r="B17" s="875" t="s">
        <v>184</v>
      </c>
      <c r="C17" s="876"/>
      <c r="D17" s="876"/>
      <c r="E17" s="876"/>
      <c r="F17" s="876"/>
      <c r="G17" s="876"/>
      <c r="H17" s="876"/>
      <c r="I17" s="876"/>
      <c r="J17" s="876"/>
      <c r="K17" s="876"/>
    </row>
    <row r="18" spans="1:11" ht="12.75" customHeight="1" x14ac:dyDescent="0.2">
      <c r="B18" s="878" t="s">
        <v>850</v>
      </c>
      <c r="C18" s="874"/>
      <c r="D18" s="874"/>
      <c r="E18" s="874"/>
      <c r="F18" s="874"/>
      <c r="G18" s="874"/>
      <c r="H18" s="874"/>
      <c r="I18" s="874"/>
      <c r="J18" s="874"/>
      <c r="K18" s="874"/>
    </row>
    <row r="19" spans="1:11" ht="12.75" customHeight="1" x14ac:dyDescent="0.2">
      <c r="B19" s="874"/>
      <c r="C19" s="874"/>
      <c r="D19" s="874"/>
      <c r="E19" s="874"/>
      <c r="F19" s="874"/>
      <c r="G19" s="874"/>
      <c r="H19" s="874"/>
      <c r="I19" s="874"/>
      <c r="J19" s="874"/>
      <c r="K19" s="874"/>
    </row>
    <row r="20" spans="1:11" x14ac:dyDescent="0.2">
      <c r="C20" s="312"/>
      <c r="D20" s="312"/>
      <c r="E20" s="312"/>
      <c r="F20" s="312"/>
      <c r="G20" s="312"/>
      <c r="H20" s="312"/>
      <c r="I20" s="312"/>
      <c r="J20" s="312"/>
      <c r="K20" s="312"/>
    </row>
    <row r="21" spans="1:11" x14ac:dyDescent="0.2">
      <c r="A21" s="3" t="s">
        <v>251</v>
      </c>
      <c r="B21" s="857"/>
      <c r="C21" s="858"/>
      <c r="D21" s="858"/>
      <c r="E21" s="858"/>
      <c r="F21" s="858"/>
      <c r="G21" s="858"/>
      <c r="H21" s="859"/>
      <c r="I21" s="168" t="s">
        <v>223</v>
      </c>
      <c r="J21" s="168" t="s">
        <v>224</v>
      </c>
      <c r="K21" s="168" t="s">
        <v>331</v>
      </c>
    </row>
    <row r="22" spans="1:11" x14ac:dyDescent="0.2">
      <c r="A22" s="3" t="s">
        <v>251</v>
      </c>
      <c r="B22" s="169" t="s">
        <v>225</v>
      </c>
      <c r="C22" s="695" t="s">
        <v>226</v>
      </c>
      <c r="D22" s="695"/>
      <c r="E22" s="695"/>
      <c r="F22" s="695"/>
      <c r="G22" s="695"/>
      <c r="H22" s="696"/>
      <c r="I22" s="102">
        <v>181</v>
      </c>
      <c r="J22" s="102">
        <v>122</v>
      </c>
      <c r="K22" s="102">
        <f>I22+J22</f>
        <v>303</v>
      </c>
    </row>
    <row r="23" spans="1:11" x14ac:dyDescent="0.2">
      <c r="A23" s="3" t="s">
        <v>251</v>
      </c>
      <c r="B23" s="169" t="s">
        <v>227</v>
      </c>
      <c r="C23" s="695" t="s">
        <v>228</v>
      </c>
      <c r="D23" s="695"/>
      <c r="E23" s="695"/>
      <c r="F23" s="695"/>
      <c r="G23" s="695"/>
      <c r="H23" s="696"/>
      <c r="I23" s="594">
        <v>9</v>
      </c>
      <c r="J23" s="102">
        <v>4</v>
      </c>
      <c r="K23" s="102">
        <f t="shared" ref="K23:K31" si="0">I23+J23</f>
        <v>13</v>
      </c>
    </row>
    <row r="24" spans="1:11" x14ac:dyDescent="0.2">
      <c r="A24" s="3" t="s">
        <v>251</v>
      </c>
      <c r="B24" s="169" t="s">
        <v>229</v>
      </c>
      <c r="C24" s="695" t="s">
        <v>230</v>
      </c>
      <c r="D24" s="695"/>
      <c r="E24" s="695"/>
      <c r="F24" s="695"/>
      <c r="G24" s="695"/>
      <c r="H24" s="696"/>
      <c r="I24" s="594">
        <v>79</v>
      </c>
      <c r="J24" s="102">
        <v>75</v>
      </c>
      <c r="K24" s="102">
        <f t="shared" si="0"/>
        <v>154</v>
      </c>
    </row>
    <row r="25" spans="1:11" x14ac:dyDescent="0.2">
      <c r="A25" s="3" t="s">
        <v>251</v>
      </c>
      <c r="B25" s="169" t="s">
        <v>231</v>
      </c>
      <c r="C25" s="695" t="s">
        <v>232</v>
      </c>
      <c r="D25" s="695"/>
      <c r="E25" s="695"/>
      <c r="F25" s="695"/>
      <c r="G25" s="695"/>
      <c r="H25" s="696"/>
      <c r="I25" s="594">
        <v>102</v>
      </c>
      <c r="J25" s="102">
        <v>47</v>
      </c>
      <c r="K25" s="102">
        <f t="shared" si="0"/>
        <v>149</v>
      </c>
    </row>
    <row r="26" spans="1:11" ht="14.25" customHeight="1" x14ac:dyDescent="0.2">
      <c r="A26" s="3" t="s">
        <v>251</v>
      </c>
      <c r="B26" s="169" t="s">
        <v>233</v>
      </c>
      <c r="C26" s="695" t="s">
        <v>234</v>
      </c>
      <c r="D26" s="695"/>
      <c r="E26" s="695"/>
      <c r="F26" s="695"/>
      <c r="G26" s="695"/>
      <c r="H26" s="696"/>
      <c r="I26" s="594">
        <v>4</v>
      </c>
      <c r="J26" s="102">
        <v>2</v>
      </c>
      <c r="K26" s="102">
        <f t="shared" si="0"/>
        <v>6</v>
      </c>
    </row>
    <row r="27" spans="1:11" ht="25.5" customHeight="1" x14ac:dyDescent="0.2">
      <c r="A27" s="3" t="s">
        <v>251</v>
      </c>
      <c r="B27" s="170" t="s">
        <v>235</v>
      </c>
      <c r="C27" s="850" t="s">
        <v>185</v>
      </c>
      <c r="D27" s="850"/>
      <c r="E27" s="850"/>
      <c r="F27" s="850"/>
      <c r="G27" s="850"/>
      <c r="H27" s="738"/>
      <c r="I27" s="594">
        <v>143</v>
      </c>
      <c r="J27" s="102">
        <v>40</v>
      </c>
      <c r="K27" s="102">
        <f t="shared" si="0"/>
        <v>183</v>
      </c>
    </row>
    <row r="28" spans="1:11" ht="26.25" customHeight="1" x14ac:dyDescent="0.2">
      <c r="A28" s="3" t="s">
        <v>251</v>
      </c>
      <c r="B28" s="170" t="s">
        <v>236</v>
      </c>
      <c r="C28" s="695" t="s">
        <v>237</v>
      </c>
      <c r="D28" s="695"/>
      <c r="E28" s="695"/>
      <c r="F28" s="695"/>
      <c r="G28" s="695"/>
      <c r="H28" s="696"/>
      <c r="I28" s="594">
        <v>36</v>
      </c>
      <c r="J28" s="102">
        <v>57</v>
      </c>
      <c r="K28" s="102">
        <f t="shared" si="0"/>
        <v>93</v>
      </c>
    </row>
    <row r="29" spans="1:11" x14ac:dyDescent="0.2">
      <c r="A29" s="3" t="s">
        <v>251</v>
      </c>
      <c r="B29" s="169" t="s">
        <v>238</v>
      </c>
      <c r="C29" s="695" t="s">
        <v>239</v>
      </c>
      <c r="D29" s="695"/>
      <c r="E29" s="695"/>
      <c r="F29" s="695"/>
      <c r="G29" s="695"/>
      <c r="H29" s="696"/>
      <c r="I29" s="102">
        <v>2</v>
      </c>
      <c r="J29" s="102">
        <v>24</v>
      </c>
      <c r="K29" s="102">
        <f t="shared" si="0"/>
        <v>26</v>
      </c>
    </row>
    <row r="30" spans="1:11" ht="25.5" customHeight="1" x14ac:dyDescent="0.2">
      <c r="A30" s="3" t="s">
        <v>251</v>
      </c>
      <c r="B30" s="169" t="s">
        <v>240</v>
      </c>
      <c r="C30" s="695" t="s">
        <v>475</v>
      </c>
      <c r="D30" s="695"/>
      <c r="E30" s="695"/>
      <c r="F30" s="695"/>
      <c r="G30" s="695"/>
      <c r="H30" s="696"/>
      <c r="I30" s="102">
        <v>0</v>
      </c>
      <c r="J30" s="102">
        <v>1</v>
      </c>
      <c r="K30" s="102">
        <f t="shared" si="0"/>
        <v>1</v>
      </c>
    </row>
    <row r="31" spans="1:11" ht="25.5" customHeight="1" x14ac:dyDescent="0.2">
      <c r="A31" s="3" t="s">
        <v>251</v>
      </c>
      <c r="B31" s="229" t="s">
        <v>270</v>
      </c>
      <c r="C31" s="805" t="s">
        <v>967</v>
      </c>
      <c r="D31" s="805"/>
      <c r="E31" s="805"/>
      <c r="F31" s="805"/>
      <c r="G31" s="805"/>
      <c r="H31" s="805"/>
      <c r="I31" s="102">
        <v>0</v>
      </c>
      <c r="J31" s="102">
        <v>0</v>
      </c>
      <c r="K31" s="102">
        <f t="shared" si="0"/>
        <v>0</v>
      </c>
    </row>
    <row r="33" spans="1:11" x14ac:dyDescent="0.2">
      <c r="A33" s="3" t="s">
        <v>252</v>
      </c>
      <c r="B33" s="887" t="s">
        <v>254</v>
      </c>
      <c r="C33" s="796"/>
      <c r="D33" s="796"/>
      <c r="E33" s="796"/>
      <c r="F33" s="796"/>
      <c r="G33" s="796"/>
      <c r="H33" s="796"/>
      <c r="I33" s="796"/>
      <c r="J33" s="796"/>
      <c r="K33" s="796"/>
    </row>
    <row r="34" spans="1:11" ht="64.5" customHeight="1" x14ac:dyDescent="0.2">
      <c r="B34" s="685" t="s">
        <v>200</v>
      </c>
      <c r="C34" s="685"/>
      <c r="D34" s="685"/>
      <c r="E34" s="685"/>
      <c r="F34" s="685"/>
      <c r="G34" s="685"/>
      <c r="H34" s="685"/>
      <c r="I34" s="685"/>
      <c r="J34" s="685"/>
      <c r="K34" s="685"/>
    </row>
    <row r="35" spans="1:11" x14ac:dyDescent="0.2">
      <c r="B35" s="300"/>
      <c r="C35" s="300"/>
      <c r="D35" s="300"/>
      <c r="E35" s="300"/>
      <c r="F35" s="300"/>
      <c r="G35" s="300"/>
      <c r="H35" s="300"/>
      <c r="I35" s="300"/>
      <c r="J35" s="300"/>
      <c r="K35" s="300"/>
    </row>
    <row r="36" spans="1:11" s="217" customFormat="1" x14ac:dyDescent="0.2">
      <c r="A36" s="89" t="s">
        <v>252</v>
      </c>
      <c r="B36" s="888" t="s">
        <v>201</v>
      </c>
      <c r="C36" s="888"/>
      <c r="D36" s="888"/>
      <c r="E36" s="888"/>
      <c r="F36" s="888"/>
      <c r="G36" s="230">
        <f>J36/J37</f>
        <v>12.320300751879699</v>
      </c>
      <c r="H36" s="231" t="s">
        <v>271</v>
      </c>
      <c r="I36" s="249" t="s">
        <v>968</v>
      </c>
      <c r="J36" s="595">
        <f>'B CAS'!G12+('B CAS'!H12/3)</f>
        <v>2731</v>
      </c>
      <c r="K36" s="249" t="s">
        <v>969</v>
      </c>
    </row>
    <row r="37" spans="1:11" s="217" customFormat="1" x14ac:dyDescent="0.2">
      <c r="I37" s="250" t="s">
        <v>970</v>
      </c>
      <c r="J37" s="595">
        <f>I22+(J22/3)</f>
        <v>221.66666666666666</v>
      </c>
      <c r="K37" s="249" t="s">
        <v>272</v>
      </c>
    </row>
    <row r="38" spans="1:11" ht="16.5" customHeight="1" x14ac:dyDescent="0.2">
      <c r="A38" s="3" t="s">
        <v>253</v>
      </c>
      <c r="B38" s="887" t="s">
        <v>241</v>
      </c>
      <c r="C38" s="796"/>
      <c r="D38" s="796"/>
      <c r="E38" s="796"/>
      <c r="F38" s="796"/>
      <c r="G38" s="796"/>
      <c r="H38" s="796"/>
      <c r="I38" s="796"/>
      <c r="J38" s="796"/>
      <c r="K38" s="796"/>
    </row>
    <row r="39" spans="1:11" ht="27" customHeight="1" x14ac:dyDescent="0.2">
      <c r="A39" s="3"/>
      <c r="B39" s="770" t="s">
        <v>202</v>
      </c>
      <c r="C39" s="685"/>
      <c r="D39" s="685"/>
      <c r="E39" s="685"/>
      <c r="F39" s="685"/>
      <c r="G39" s="685"/>
      <c r="H39" s="685"/>
      <c r="I39" s="685"/>
      <c r="J39" s="685"/>
      <c r="K39" s="685"/>
    </row>
    <row r="40" spans="1:11" ht="115.5" customHeight="1" x14ac:dyDescent="0.2">
      <c r="A40" s="3"/>
      <c r="B40" s="884" t="s">
        <v>881</v>
      </c>
      <c r="C40" s="685"/>
      <c r="D40" s="685"/>
      <c r="E40" s="685"/>
      <c r="F40" s="685"/>
      <c r="G40" s="685"/>
      <c r="H40" s="685"/>
      <c r="I40" s="685"/>
      <c r="J40" s="685"/>
      <c r="K40" s="685"/>
    </row>
    <row r="41" spans="1:11" ht="93" customHeight="1" x14ac:dyDescent="0.2">
      <c r="A41" s="3"/>
      <c r="B41" s="884" t="s">
        <v>882</v>
      </c>
      <c r="C41" s="770"/>
      <c r="D41" s="770"/>
      <c r="E41" s="770"/>
      <c r="F41" s="770"/>
      <c r="G41" s="770"/>
      <c r="H41" s="770"/>
      <c r="I41" s="770"/>
      <c r="J41" s="770"/>
      <c r="K41" s="770"/>
    </row>
    <row r="42" spans="1:11" ht="68.25" customHeight="1" x14ac:dyDescent="0.2">
      <c r="A42" s="3"/>
      <c r="B42" s="770" t="s">
        <v>203</v>
      </c>
      <c r="C42" s="685"/>
      <c r="D42" s="685"/>
      <c r="E42" s="685"/>
      <c r="F42" s="685"/>
      <c r="G42" s="685"/>
      <c r="H42" s="685"/>
      <c r="I42" s="685"/>
      <c r="J42" s="685"/>
      <c r="K42" s="685"/>
    </row>
    <row r="43" spans="1:11" x14ac:dyDescent="0.2">
      <c r="A43" s="3"/>
      <c r="B43" s="172"/>
      <c r="C43" s="172"/>
      <c r="D43" s="172"/>
      <c r="E43" s="172"/>
      <c r="F43" s="172"/>
      <c r="G43" s="172"/>
      <c r="H43" s="172"/>
      <c r="I43" s="172"/>
      <c r="J43" s="172"/>
      <c r="K43" s="172"/>
    </row>
    <row r="44" spans="1:11" x14ac:dyDescent="0.2">
      <c r="A44" s="3" t="s">
        <v>253</v>
      </c>
      <c r="B44" s="889" t="s">
        <v>505</v>
      </c>
      <c r="C44" s="890"/>
      <c r="D44" s="890"/>
      <c r="E44" s="890"/>
      <c r="F44" s="890"/>
      <c r="G44" s="890"/>
      <c r="H44" s="890"/>
      <c r="I44" s="890"/>
      <c r="J44" s="890"/>
      <c r="K44" s="890"/>
    </row>
    <row r="46" spans="1:11" x14ac:dyDescent="0.2">
      <c r="A46" s="3" t="s">
        <v>253</v>
      </c>
      <c r="B46" s="891" t="s">
        <v>506</v>
      </c>
      <c r="C46" s="891"/>
      <c r="D46" s="891"/>
      <c r="E46" s="891"/>
      <c r="F46" s="891"/>
      <c r="G46" s="891"/>
      <c r="H46" s="891"/>
      <c r="I46" s="891"/>
      <c r="J46" s="891"/>
      <c r="K46" s="891"/>
    </row>
    <row r="47" spans="1:11" x14ac:dyDescent="0.2">
      <c r="A47" s="3" t="s">
        <v>253</v>
      </c>
      <c r="B47" s="886" t="s">
        <v>242</v>
      </c>
      <c r="C47" s="886"/>
      <c r="D47" s="171" t="s">
        <v>243</v>
      </c>
      <c r="E47" s="171" t="s">
        <v>244</v>
      </c>
      <c r="F47" s="171" t="s">
        <v>245</v>
      </c>
      <c r="G47" s="171" t="s">
        <v>246</v>
      </c>
      <c r="H47" s="171" t="s">
        <v>247</v>
      </c>
      <c r="I47" s="171" t="s">
        <v>248</v>
      </c>
      <c r="J47" s="171" t="s">
        <v>249</v>
      </c>
      <c r="K47" s="171" t="s">
        <v>331</v>
      </c>
    </row>
    <row r="48" spans="1:11" x14ac:dyDescent="0.2">
      <c r="A48" s="3" t="s">
        <v>253</v>
      </c>
      <c r="B48" s="886"/>
      <c r="C48" s="886"/>
      <c r="D48" s="28">
        <v>88</v>
      </c>
      <c r="E48" s="28">
        <v>177</v>
      </c>
      <c r="F48" s="28">
        <v>163</v>
      </c>
      <c r="G48" s="28">
        <v>74</v>
      </c>
      <c r="H48" s="28">
        <v>30</v>
      </c>
      <c r="I48" s="28">
        <v>6</v>
      </c>
      <c r="J48" s="28">
        <v>5</v>
      </c>
      <c r="K48" s="28">
        <f>SUM(D48:J48)</f>
        <v>543</v>
      </c>
    </row>
    <row r="49" spans="1:11" x14ac:dyDescent="0.2">
      <c r="B49" s="885"/>
      <c r="C49" s="885"/>
    </row>
    <row r="50" spans="1:11" x14ac:dyDescent="0.2">
      <c r="A50" s="3" t="s">
        <v>253</v>
      </c>
      <c r="B50" s="886" t="s">
        <v>250</v>
      </c>
      <c r="C50" s="886"/>
      <c r="D50" s="171" t="s">
        <v>243</v>
      </c>
      <c r="E50" s="171" t="s">
        <v>244</v>
      </c>
      <c r="F50" s="171" t="s">
        <v>245</v>
      </c>
      <c r="G50" s="171" t="s">
        <v>246</v>
      </c>
      <c r="H50" s="171" t="s">
        <v>247</v>
      </c>
      <c r="I50" s="171" t="s">
        <v>248</v>
      </c>
      <c r="J50" s="171" t="s">
        <v>249</v>
      </c>
      <c r="K50" s="171" t="s">
        <v>331</v>
      </c>
    </row>
    <row r="51" spans="1:11" x14ac:dyDescent="0.2">
      <c r="A51" s="3" t="s">
        <v>253</v>
      </c>
      <c r="B51" s="886"/>
      <c r="C51" s="886"/>
      <c r="D51" s="28">
        <v>15</v>
      </c>
      <c r="E51" s="28">
        <v>56</v>
      </c>
      <c r="F51" s="28">
        <v>30</v>
      </c>
      <c r="G51" s="28">
        <v>9</v>
      </c>
      <c r="H51" s="28"/>
      <c r="I51" s="28"/>
      <c r="J51" s="28"/>
      <c r="K51" s="28">
        <f>SUM(D51:J51)</f>
        <v>110</v>
      </c>
    </row>
    <row r="52" spans="1:11" x14ac:dyDescent="0.2">
      <c r="A52" s="372"/>
      <c r="B52" s="372"/>
      <c r="C52" s="372"/>
      <c r="D52" s="372"/>
      <c r="E52" s="372"/>
    </row>
    <row r="53" spans="1:11" x14ac:dyDescent="0.2">
      <c r="A53" s="418" t="s">
        <v>1100</v>
      </c>
      <c r="B53" s="985" t="s">
        <v>1101</v>
      </c>
      <c r="C53" s="986"/>
      <c r="D53" s="986"/>
      <c r="E53" s="392">
        <v>21.8</v>
      </c>
    </row>
  </sheetData>
  <sheetProtection password="CA0F" sheet="1" objects="1" scenarios="1"/>
  <mergeCells count="41">
    <mergeCell ref="B46:K46"/>
    <mergeCell ref="B47:C48"/>
    <mergeCell ref="B49:C49"/>
    <mergeCell ref="B50:C51"/>
    <mergeCell ref="B38:K38"/>
    <mergeCell ref="B39:K39"/>
    <mergeCell ref="B40:K40"/>
    <mergeCell ref="B41:K41"/>
    <mergeCell ref="B42:K42"/>
    <mergeCell ref="B44:K44"/>
    <mergeCell ref="B18:K18"/>
    <mergeCell ref="B19:K19"/>
    <mergeCell ref="B21:H21"/>
    <mergeCell ref="B36:F36"/>
    <mergeCell ref="C23:H23"/>
    <mergeCell ref="C24:H24"/>
    <mergeCell ref="C25:H25"/>
    <mergeCell ref="C26:H26"/>
    <mergeCell ref="C27:H27"/>
    <mergeCell ref="C28:H28"/>
    <mergeCell ref="C29:H29"/>
    <mergeCell ref="C30:H30"/>
    <mergeCell ref="C31:H31"/>
    <mergeCell ref="B33:K33"/>
    <mergeCell ref="B34:K34"/>
    <mergeCell ref="C8:I8"/>
    <mergeCell ref="B53:D53"/>
    <mergeCell ref="A1:K1"/>
    <mergeCell ref="B3:K3"/>
    <mergeCell ref="B4:K4"/>
    <mergeCell ref="C6:I6"/>
    <mergeCell ref="C7:I7"/>
    <mergeCell ref="C22:H22"/>
    <mergeCell ref="C9:I9"/>
    <mergeCell ref="C10:I10"/>
    <mergeCell ref="C11:I11"/>
    <mergeCell ref="C12:I12"/>
    <mergeCell ref="B14:K14"/>
    <mergeCell ref="B15:K15"/>
    <mergeCell ref="B16:K16"/>
    <mergeCell ref="B17:K17"/>
  </mergeCells>
  <pageMargins left="0.75" right="0.75" top="1" bottom="1" header="0.5" footer="0.5"/>
  <pageSetup orientation="portrait" r:id="rId1"/>
  <headerFooter alignWithMargins="0">
    <oddHeader>&amp;CCommon Data Set 2010-11</oddHeader>
    <oddFooter>&amp;A&amp;RPage &amp;P</oddFooter>
  </headerFooter>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rgb="FF00B0F0"/>
  </sheetPr>
  <dimension ref="A1:Q53"/>
  <sheetViews>
    <sheetView topLeftCell="A43" workbookViewId="0">
      <selection activeCell="E54" sqref="E54"/>
    </sheetView>
  </sheetViews>
  <sheetFormatPr defaultRowHeight="12.75" x14ac:dyDescent="0.2"/>
  <cols>
    <col min="1" max="2" width="3.85546875" style="318" customWidth="1"/>
    <col min="3" max="3" width="10.7109375" style="318" customWidth="1"/>
    <col min="4" max="11" width="9" style="318" customWidth="1"/>
    <col min="12" max="16384" width="9.140625" style="318"/>
  </cols>
  <sheetData>
    <row r="1" spans="1:17" ht="18" x14ac:dyDescent="0.2">
      <c r="A1" s="895" t="s">
        <v>1124</v>
      </c>
      <c r="B1" s="895"/>
      <c r="C1" s="895"/>
      <c r="D1" s="895"/>
      <c r="E1" s="895"/>
      <c r="F1" s="895"/>
      <c r="G1" s="895"/>
      <c r="H1" s="895"/>
      <c r="I1" s="895"/>
      <c r="J1" s="895"/>
      <c r="K1" s="895"/>
      <c r="N1" s="353"/>
      <c r="O1" s="353"/>
      <c r="P1" s="353"/>
    </row>
    <row r="3" spans="1:17" ht="38.25" customHeight="1" x14ac:dyDescent="0.2">
      <c r="A3" s="3" t="s">
        <v>251</v>
      </c>
      <c r="B3" s="879" t="s">
        <v>199</v>
      </c>
      <c r="C3" s="880"/>
      <c r="D3" s="880"/>
      <c r="E3" s="880"/>
      <c r="F3" s="880"/>
      <c r="G3" s="880"/>
      <c r="H3" s="880"/>
      <c r="I3" s="880"/>
      <c r="J3" s="880"/>
      <c r="K3" s="880"/>
    </row>
    <row r="4" spans="1:17" ht="66" customHeight="1" x14ac:dyDescent="0.2">
      <c r="B4" s="873" t="s">
        <v>900</v>
      </c>
      <c r="C4" s="873"/>
      <c r="D4" s="873"/>
      <c r="E4" s="873"/>
      <c r="F4" s="873"/>
      <c r="G4" s="873"/>
      <c r="H4" s="873"/>
      <c r="I4" s="873"/>
      <c r="J4" s="873"/>
      <c r="K4" s="873"/>
    </row>
    <row r="5" spans="1:17" s="243" customFormat="1" x14ac:dyDescent="0.2">
      <c r="B5" s="244"/>
      <c r="C5" s="245"/>
      <c r="D5" s="242"/>
      <c r="E5" s="242"/>
      <c r="F5" s="242"/>
      <c r="G5" s="242"/>
      <c r="H5" s="242"/>
      <c r="I5" s="246"/>
      <c r="J5" s="244" t="s">
        <v>960</v>
      </c>
      <c r="K5" s="244" t="s">
        <v>961</v>
      </c>
    </row>
    <row r="6" spans="1:17" s="319" customFormat="1" ht="55.5" customHeight="1" x14ac:dyDescent="0.2">
      <c r="B6" s="317"/>
      <c r="C6" s="873" t="s">
        <v>953</v>
      </c>
      <c r="D6" s="873"/>
      <c r="E6" s="873"/>
      <c r="F6" s="873"/>
      <c r="G6" s="873"/>
      <c r="H6" s="873"/>
      <c r="I6" s="873"/>
      <c r="J6" s="247" t="s">
        <v>962</v>
      </c>
      <c r="K6" s="247" t="s">
        <v>963</v>
      </c>
    </row>
    <row r="7" spans="1:17" s="319" customFormat="1" ht="46.5" customHeight="1" x14ac:dyDescent="0.2">
      <c r="B7" s="317"/>
      <c r="C7" s="873" t="s">
        <v>954</v>
      </c>
      <c r="D7" s="873"/>
      <c r="E7" s="873"/>
      <c r="F7" s="873"/>
      <c r="G7" s="873"/>
      <c r="H7" s="873"/>
      <c r="I7" s="873"/>
      <c r="J7" s="247" t="s">
        <v>962</v>
      </c>
      <c r="K7" s="247" t="s">
        <v>543</v>
      </c>
    </row>
    <row r="8" spans="1:17" s="319" customFormat="1" ht="24.75" customHeight="1" x14ac:dyDescent="0.2">
      <c r="B8" s="317"/>
      <c r="C8" s="873" t="s">
        <v>955</v>
      </c>
      <c r="D8" s="873"/>
      <c r="E8" s="873"/>
      <c r="F8" s="873"/>
      <c r="G8" s="873"/>
      <c r="H8" s="873"/>
      <c r="I8" s="873"/>
      <c r="J8" s="247" t="s">
        <v>962</v>
      </c>
      <c r="K8" s="247" t="s">
        <v>964</v>
      </c>
    </row>
    <row r="9" spans="1:17" s="319" customFormat="1" ht="25.5" customHeight="1" x14ac:dyDescent="0.2">
      <c r="B9" s="317"/>
      <c r="C9" s="873" t="s">
        <v>956</v>
      </c>
      <c r="D9" s="873"/>
      <c r="E9" s="873"/>
      <c r="F9" s="873"/>
      <c r="G9" s="873"/>
      <c r="H9" s="873"/>
      <c r="I9" s="873"/>
      <c r="J9" s="247" t="s">
        <v>962</v>
      </c>
      <c r="K9" s="247" t="s">
        <v>962</v>
      </c>
    </row>
    <row r="10" spans="1:17" s="319" customFormat="1" x14ac:dyDescent="0.2">
      <c r="B10" s="317"/>
      <c r="C10" s="873" t="s">
        <v>957</v>
      </c>
      <c r="D10" s="873"/>
      <c r="E10" s="873"/>
      <c r="F10" s="873"/>
      <c r="G10" s="873"/>
      <c r="H10" s="873"/>
      <c r="I10" s="873"/>
      <c r="J10" s="247" t="s">
        <v>964</v>
      </c>
      <c r="K10" s="247" t="s">
        <v>962</v>
      </c>
    </row>
    <row r="11" spans="1:17" s="319" customFormat="1" x14ac:dyDescent="0.2">
      <c r="B11" s="317"/>
      <c r="C11" s="873" t="s">
        <v>958</v>
      </c>
      <c r="D11" s="873"/>
      <c r="E11" s="873"/>
      <c r="F11" s="873"/>
      <c r="G11" s="873"/>
      <c r="H11" s="873"/>
      <c r="I11" s="873"/>
      <c r="J11" s="247" t="s">
        <v>962</v>
      </c>
      <c r="K11" s="247" t="s">
        <v>962</v>
      </c>
    </row>
    <row r="12" spans="1:17" s="319" customFormat="1" x14ac:dyDescent="0.2">
      <c r="B12" s="317"/>
      <c r="C12" s="873" t="s">
        <v>959</v>
      </c>
      <c r="D12" s="873"/>
      <c r="E12" s="873"/>
      <c r="F12" s="873"/>
      <c r="G12" s="873"/>
      <c r="H12" s="873"/>
      <c r="I12" s="873"/>
      <c r="J12" s="247" t="s">
        <v>962</v>
      </c>
      <c r="K12" s="247" t="s">
        <v>964</v>
      </c>
    </row>
    <row r="13" spans="1:17" ht="12.75" customHeight="1" x14ac:dyDescent="0.2">
      <c r="B13" s="173"/>
      <c r="C13" s="173"/>
      <c r="D13" s="173"/>
      <c r="E13" s="173"/>
      <c r="F13" s="173"/>
      <c r="G13" s="173"/>
      <c r="H13" s="173"/>
      <c r="I13" s="173"/>
      <c r="J13" s="173"/>
      <c r="K13" s="173"/>
      <c r="Q13" s="297"/>
    </row>
    <row r="14" spans="1:17" s="248" customFormat="1" ht="25.5" customHeight="1" x14ac:dyDescent="0.2">
      <c r="B14" s="875" t="s">
        <v>965</v>
      </c>
      <c r="C14" s="876"/>
      <c r="D14" s="876"/>
      <c r="E14" s="876"/>
      <c r="F14" s="876"/>
      <c r="G14" s="876"/>
      <c r="H14" s="876"/>
      <c r="I14" s="876"/>
      <c r="J14" s="876"/>
      <c r="K14" s="876"/>
    </row>
    <row r="15" spans="1:17" s="248" customFormat="1" ht="49.5" customHeight="1" x14ac:dyDescent="0.2">
      <c r="B15" s="875" t="s">
        <v>966</v>
      </c>
      <c r="C15" s="876"/>
      <c r="D15" s="876"/>
      <c r="E15" s="876"/>
      <c r="F15" s="876"/>
      <c r="G15" s="876"/>
      <c r="H15" s="876"/>
      <c r="I15" s="876"/>
      <c r="J15" s="876"/>
      <c r="K15" s="876"/>
    </row>
    <row r="16" spans="1:17" ht="25.5" customHeight="1" x14ac:dyDescent="0.2">
      <c r="B16" s="877" t="s">
        <v>919</v>
      </c>
      <c r="C16" s="877"/>
      <c r="D16" s="877"/>
      <c r="E16" s="877"/>
      <c r="F16" s="877"/>
      <c r="G16" s="877"/>
      <c r="H16" s="877"/>
      <c r="I16" s="877"/>
      <c r="J16" s="877"/>
      <c r="K16" s="877"/>
    </row>
    <row r="17" spans="1:11" ht="64.5" customHeight="1" x14ac:dyDescent="0.2">
      <c r="B17" s="875" t="s">
        <v>184</v>
      </c>
      <c r="C17" s="876"/>
      <c r="D17" s="876"/>
      <c r="E17" s="876"/>
      <c r="F17" s="876"/>
      <c r="G17" s="876"/>
      <c r="H17" s="876"/>
      <c r="I17" s="876"/>
      <c r="J17" s="876"/>
      <c r="K17" s="876"/>
    </row>
    <row r="18" spans="1:11" ht="12.75" customHeight="1" x14ac:dyDescent="0.2">
      <c r="B18" s="878" t="s">
        <v>850</v>
      </c>
      <c r="C18" s="874"/>
      <c r="D18" s="874"/>
      <c r="E18" s="874"/>
      <c r="F18" s="874"/>
      <c r="G18" s="874"/>
      <c r="H18" s="874"/>
      <c r="I18" s="874"/>
      <c r="J18" s="874"/>
      <c r="K18" s="874"/>
    </row>
    <row r="19" spans="1:11" ht="12.75" customHeight="1" x14ac:dyDescent="0.2">
      <c r="B19" s="874"/>
      <c r="C19" s="874"/>
      <c r="D19" s="874"/>
      <c r="E19" s="874"/>
      <c r="F19" s="874"/>
      <c r="G19" s="874"/>
      <c r="H19" s="874"/>
      <c r="I19" s="874"/>
      <c r="J19" s="874"/>
      <c r="K19" s="874"/>
    </row>
    <row r="20" spans="1:11" x14ac:dyDescent="0.2">
      <c r="C20" s="312"/>
      <c r="D20" s="312"/>
      <c r="E20" s="312"/>
      <c r="F20" s="312"/>
      <c r="G20" s="312"/>
      <c r="H20" s="312"/>
      <c r="I20" s="312"/>
      <c r="J20" s="312"/>
      <c r="K20" s="312"/>
    </row>
    <row r="21" spans="1:11" x14ac:dyDescent="0.2">
      <c r="A21" s="3" t="s">
        <v>251</v>
      </c>
      <c r="B21" s="857"/>
      <c r="C21" s="858"/>
      <c r="D21" s="858"/>
      <c r="E21" s="858"/>
      <c r="F21" s="858"/>
      <c r="G21" s="858"/>
      <c r="H21" s="859"/>
      <c r="I21" s="168" t="s">
        <v>223</v>
      </c>
      <c r="J21" s="168" t="s">
        <v>224</v>
      </c>
      <c r="K21" s="168" t="s">
        <v>331</v>
      </c>
    </row>
    <row r="22" spans="1:11" x14ac:dyDescent="0.2">
      <c r="A22" s="3" t="s">
        <v>251</v>
      </c>
      <c r="B22" s="169" t="s">
        <v>225</v>
      </c>
      <c r="C22" s="695" t="s">
        <v>226</v>
      </c>
      <c r="D22" s="695"/>
      <c r="E22" s="695"/>
      <c r="F22" s="695"/>
      <c r="G22" s="695"/>
      <c r="H22" s="696"/>
      <c r="I22" s="102">
        <v>6</v>
      </c>
      <c r="J22" s="102">
        <v>41</v>
      </c>
      <c r="K22" s="102">
        <f>I22+J22</f>
        <v>47</v>
      </c>
    </row>
    <row r="23" spans="1:11" x14ac:dyDescent="0.2">
      <c r="A23" s="3" t="s">
        <v>251</v>
      </c>
      <c r="B23" s="169" t="s">
        <v>227</v>
      </c>
      <c r="C23" s="695" t="s">
        <v>228</v>
      </c>
      <c r="D23" s="695"/>
      <c r="E23" s="695"/>
      <c r="F23" s="695"/>
      <c r="G23" s="695"/>
      <c r="H23" s="696"/>
      <c r="I23" s="102">
        <v>1</v>
      </c>
      <c r="J23" s="102">
        <v>3</v>
      </c>
      <c r="K23" s="102">
        <f t="shared" ref="K23:K31" si="0">I23+J23</f>
        <v>4</v>
      </c>
    </row>
    <row r="24" spans="1:11" x14ac:dyDescent="0.2">
      <c r="A24" s="3" t="s">
        <v>251</v>
      </c>
      <c r="B24" s="169" t="s">
        <v>229</v>
      </c>
      <c r="C24" s="695" t="s">
        <v>230</v>
      </c>
      <c r="D24" s="695"/>
      <c r="E24" s="695"/>
      <c r="F24" s="695"/>
      <c r="G24" s="695"/>
      <c r="H24" s="696"/>
      <c r="I24" s="102">
        <v>3</v>
      </c>
      <c r="J24" s="102">
        <v>20</v>
      </c>
      <c r="K24" s="102">
        <f t="shared" si="0"/>
        <v>23</v>
      </c>
    </row>
    <row r="25" spans="1:11" x14ac:dyDescent="0.2">
      <c r="A25" s="3" t="s">
        <v>251</v>
      </c>
      <c r="B25" s="169" t="s">
        <v>231</v>
      </c>
      <c r="C25" s="695" t="s">
        <v>232</v>
      </c>
      <c r="D25" s="695"/>
      <c r="E25" s="695"/>
      <c r="F25" s="695"/>
      <c r="G25" s="695"/>
      <c r="H25" s="696"/>
      <c r="I25" s="102">
        <v>3</v>
      </c>
      <c r="J25" s="102">
        <v>21</v>
      </c>
      <c r="K25" s="102">
        <f t="shared" si="0"/>
        <v>24</v>
      </c>
    </row>
    <row r="26" spans="1:11" ht="14.25" customHeight="1" x14ac:dyDescent="0.2">
      <c r="A26" s="3" t="s">
        <v>251</v>
      </c>
      <c r="B26" s="169" t="s">
        <v>233</v>
      </c>
      <c r="C26" s="695" t="s">
        <v>234</v>
      </c>
      <c r="D26" s="695"/>
      <c r="E26" s="695"/>
      <c r="F26" s="695"/>
      <c r="G26" s="695"/>
      <c r="H26" s="696"/>
      <c r="I26" s="102">
        <v>0</v>
      </c>
      <c r="J26" s="102">
        <v>0</v>
      </c>
      <c r="K26" s="102">
        <f t="shared" si="0"/>
        <v>0</v>
      </c>
    </row>
    <row r="27" spans="1:11" ht="25.5" customHeight="1" x14ac:dyDescent="0.2">
      <c r="A27" s="3" t="s">
        <v>251</v>
      </c>
      <c r="B27" s="170" t="s">
        <v>235</v>
      </c>
      <c r="C27" s="850" t="s">
        <v>185</v>
      </c>
      <c r="D27" s="850"/>
      <c r="E27" s="850"/>
      <c r="F27" s="850"/>
      <c r="G27" s="850"/>
      <c r="H27" s="738"/>
      <c r="I27" s="102">
        <v>3</v>
      </c>
      <c r="J27" s="102">
        <v>4</v>
      </c>
      <c r="K27" s="102">
        <f t="shared" si="0"/>
        <v>7</v>
      </c>
    </row>
    <row r="28" spans="1:11" ht="26.25" customHeight="1" x14ac:dyDescent="0.2">
      <c r="A28" s="3" t="s">
        <v>251</v>
      </c>
      <c r="B28" s="170" t="s">
        <v>236</v>
      </c>
      <c r="C28" s="695" t="s">
        <v>237</v>
      </c>
      <c r="D28" s="695"/>
      <c r="E28" s="695"/>
      <c r="F28" s="695"/>
      <c r="G28" s="695"/>
      <c r="H28" s="696"/>
      <c r="I28" s="102">
        <v>3</v>
      </c>
      <c r="J28" s="102">
        <v>37</v>
      </c>
      <c r="K28" s="102">
        <f t="shared" si="0"/>
        <v>40</v>
      </c>
    </row>
    <row r="29" spans="1:11" x14ac:dyDescent="0.2">
      <c r="A29" s="3" t="s">
        <v>251</v>
      </c>
      <c r="B29" s="169" t="s">
        <v>238</v>
      </c>
      <c r="C29" s="695" t="s">
        <v>239</v>
      </c>
      <c r="D29" s="695"/>
      <c r="E29" s="695"/>
      <c r="F29" s="695"/>
      <c r="G29" s="695"/>
      <c r="H29" s="696"/>
      <c r="I29" s="102">
        <v>0</v>
      </c>
      <c r="J29" s="102">
        <v>0</v>
      </c>
      <c r="K29" s="102">
        <f t="shared" si="0"/>
        <v>0</v>
      </c>
    </row>
    <row r="30" spans="1:11" ht="25.5" customHeight="1" x14ac:dyDescent="0.2">
      <c r="A30" s="3" t="s">
        <v>251</v>
      </c>
      <c r="B30" s="169" t="s">
        <v>240</v>
      </c>
      <c r="C30" s="695" t="s">
        <v>475</v>
      </c>
      <c r="D30" s="695"/>
      <c r="E30" s="695"/>
      <c r="F30" s="695"/>
      <c r="G30" s="695"/>
      <c r="H30" s="696"/>
      <c r="I30" s="102">
        <v>0</v>
      </c>
      <c r="J30" s="102">
        <v>0</v>
      </c>
      <c r="K30" s="102">
        <f t="shared" si="0"/>
        <v>0</v>
      </c>
    </row>
    <row r="31" spans="1:11" ht="25.5" customHeight="1" x14ac:dyDescent="0.2">
      <c r="A31" s="3" t="s">
        <v>251</v>
      </c>
      <c r="B31" s="229" t="s">
        <v>270</v>
      </c>
      <c r="C31" s="805" t="s">
        <v>967</v>
      </c>
      <c r="D31" s="805"/>
      <c r="E31" s="805"/>
      <c r="F31" s="805"/>
      <c r="G31" s="805"/>
      <c r="H31" s="805"/>
      <c r="I31" s="102">
        <v>0</v>
      </c>
      <c r="J31" s="102">
        <v>0</v>
      </c>
      <c r="K31" s="102">
        <f t="shared" si="0"/>
        <v>0</v>
      </c>
    </row>
    <row r="33" spans="1:11" x14ac:dyDescent="0.2">
      <c r="A33" s="3" t="s">
        <v>252</v>
      </c>
      <c r="B33" s="887" t="s">
        <v>254</v>
      </c>
      <c r="C33" s="796"/>
      <c r="D33" s="796"/>
      <c r="E33" s="796"/>
      <c r="F33" s="796"/>
      <c r="G33" s="796"/>
      <c r="H33" s="796"/>
      <c r="I33" s="796"/>
      <c r="J33" s="796"/>
      <c r="K33" s="796"/>
    </row>
    <row r="34" spans="1:11" ht="64.5" customHeight="1" x14ac:dyDescent="0.2">
      <c r="B34" s="685" t="s">
        <v>200</v>
      </c>
      <c r="C34" s="685"/>
      <c r="D34" s="685"/>
      <c r="E34" s="685"/>
      <c r="F34" s="685"/>
      <c r="G34" s="685"/>
      <c r="H34" s="685"/>
      <c r="I34" s="685"/>
      <c r="J34" s="685"/>
      <c r="K34" s="685"/>
    </row>
    <row r="35" spans="1:11" x14ac:dyDescent="0.2">
      <c r="B35" s="300"/>
      <c r="C35" s="300"/>
      <c r="D35" s="300"/>
      <c r="E35" s="300"/>
      <c r="F35" s="300"/>
      <c r="G35" s="300"/>
      <c r="H35" s="300"/>
      <c r="I35" s="300"/>
      <c r="J35" s="300"/>
      <c r="K35" s="300"/>
    </row>
    <row r="36" spans="1:11" s="217" customFormat="1" x14ac:dyDescent="0.2">
      <c r="A36" s="89" t="s">
        <v>252</v>
      </c>
      <c r="B36" s="888" t="s">
        <v>201</v>
      </c>
      <c r="C36" s="888"/>
      <c r="D36" s="888"/>
      <c r="E36" s="888"/>
      <c r="F36" s="888"/>
      <c r="G36" s="230">
        <f>J36/J37</f>
        <v>11.203389830508476</v>
      </c>
      <c r="H36" s="231" t="s">
        <v>271</v>
      </c>
      <c r="I36" s="249" t="s">
        <v>968</v>
      </c>
      <c r="J36" s="595">
        <f>'B CAPS'!G12+('B CAPS'!H12/3)</f>
        <v>220.33333333333334</v>
      </c>
      <c r="K36" s="249" t="s">
        <v>969</v>
      </c>
    </row>
    <row r="37" spans="1:11" s="217" customFormat="1" x14ac:dyDescent="0.2">
      <c r="I37" s="250" t="s">
        <v>970</v>
      </c>
      <c r="J37" s="595">
        <f>I22+(J22/3)</f>
        <v>19.666666666666664</v>
      </c>
      <c r="K37" s="249" t="s">
        <v>272</v>
      </c>
    </row>
    <row r="38" spans="1:11" ht="16.5" customHeight="1" x14ac:dyDescent="0.2">
      <c r="A38" s="3" t="s">
        <v>253</v>
      </c>
      <c r="B38" s="887" t="s">
        <v>241</v>
      </c>
      <c r="C38" s="796"/>
      <c r="D38" s="796"/>
      <c r="E38" s="796"/>
      <c r="F38" s="796"/>
      <c r="G38" s="796"/>
      <c r="H38" s="796"/>
      <c r="I38" s="796"/>
      <c r="J38" s="796"/>
      <c r="K38" s="796"/>
    </row>
    <row r="39" spans="1:11" ht="27" customHeight="1" x14ac:dyDescent="0.2">
      <c r="A39" s="3"/>
      <c r="B39" s="770" t="s">
        <v>202</v>
      </c>
      <c r="C39" s="685"/>
      <c r="D39" s="685"/>
      <c r="E39" s="685"/>
      <c r="F39" s="685"/>
      <c r="G39" s="685"/>
      <c r="H39" s="685"/>
      <c r="I39" s="685"/>
      <c r="J39" s="685"/>
      <c r="K39" s="685"/>
    </row>
    <row r="40" spans="1:11" ht="115.5" customHeight="1" x14ac:dyDescent="0.2">
      <c r="A40" s="3"/>
      <c r="B40" s="884" t="s">
        <v>881</v>
      </c>
      <c r="C40" s="685"/>
      <c r="D40" s="685"/>
      <c r="E40" s="685"/>
      <c r="F40" s="685"/>
      <c r="G40" s="685"/>
      <c r="H40" s="685"/>
      <c r="I40" s="685"/>
      <c r="J40" s="685"/>
      <c r="K40" s="685"/>
    </row>
    <row r="41" spans="1:11" ht="93" customHeight="1" x14ac:dyDescent="0.2">
      <c r="A41" s="3"/>
      <c r="B41" s="884" t="s">
        <v>882</v>
      </c>
      <c r="C41" s="770"/>
      <c r="D41" s="770"/>
      <c r="E41" s="770"/>
      <c r="F41" s="770"/>
      <c r="G41" s="770"/>
      <c r="H41" s="770"/>
      <c r="I41" s="770"/>
      <c r="J41" s="770"/>
      <c r="K41" s="770"/>
    </row>
    <row r="42" spans="1:11" ht="68.25" customHeight="1" x14ac:dyDescent="0.2">
      <c r="A42" s="3"/>
      <c r="B42" s="770" t="s">
        <v>203</v>
      </c>
      <c r="C42" s="685"/>
      <c r="D42" s="685"/>
      <c r="E42" s="685"/>
      <c r="F42" s="685"/>
      <c r="G42" s="685"/>
      <c r="H42" s="685"/>
      <c r="I42" s="685"/>
      <c r="J42" s="685"/>
      <c r="K42" s="685"/>
    </row>
    <row r="43" spans="1:11" x14ac:dyDescent="0.2">
      <c r="A43" s="3"/>
      <c r="B43" s="172"/>
      <c r="C43" s="172"/>
      <c r="D43" s="172"/>
      <c r="E43" s="172"/>
      <c r="F43" s="172"/>
      <c r="G43" s="172"/>
      <c r="H43" s="172"/>
      <c r="I43" s="172"/>
      <c r="J43" s="172"/>
      <c r="K43" s="172"/>
    </row>
    <row r="44" spans="1:11" x14ac:dyDescent="0.2">
      <c r="A44" s="3" t="s">
        <v>253</v>
      </c>
      <c r="B44" s="889" t="s">
        <v>505</v>
      </c>
      <c r="C44" s="890"/>
      <c r="D44" s="890"/>
      <c r="E44" s="890"/>
      <c r="F44" s="890"/>
      <c r="G44" s="890"/>
      <c r="H44" s="890"/>
      <c r="I44" s="890"/>
      <c r="J44" s="890"/>
      <c r="K44" s="890"/>
    </row>
    <row r="46" spans="1:11" x14ac:dyDescent="0.2">
      <c r="A46" s="3" t="s">
        <v>253</v>
      </c>
      <c r="B46" s="891" t="s">
        <v>506</v>
      </c>
      <c r="C46" s="891"/>
      <c r="D46" s="891"/>
      <c r="E46" s="891"/>
      <c r="F46" s="891"/>
      <c r="G46" s="891"/>
      <c r="H46" s="891"/>
      <c r="I46" s="891"/>
      <c r="J46" s="891"/>
      <c r="K46" s="891"/>
    </row>
    <row r="47" spans="1:11" x14ac:dyDescent="0.2">
      <c r="A47" s="3" t="s">
        <v>253</v>
      </c>
      <c r="B47" s="886" t="s">
        <v>242</v>
      </c>
      <c r="C47" s="886"/>
      <c r="D47" s="171" t="s">
        <v>243</v>
      </c>
      <c r="E47" s="171" t="s">
        <v>244</v>
      </c>
      <c r="F47" s="171" t="s">
        <v>245</v>
      </c>
      <c r="G47" s="171" t="s">
        <v>246</v>
      </c>
      <c r="H47" s="171" t="s">
        <v>247</v>
      </c>
      <c r="I47" s="171" t="s">
        <v>248</v>
      </c>
      <c r="J47" s="171" t="s">
        <v>249</v>
      </c>
      <c r="K47" s="171" t="s">
        <v>331</v>
      </c>
    </row>
    <row r="48" spans="1:11" x14ac:dyDescent="0.2">
      <c r="A48" s="3" t="s">
        <v>253</v>
      </c>
      <c r="B48" s="886"/>
      <c r="C48" s="886"/>
      <c r="D48" s="28">
        <v>97</v>
      </c>
      <c r="E48" s="28">
        <v>149</v>
      </c>
      <c r="F48" s="28">
        <v>37</v>
      </c>
      <c r="G48" s="28"/>
      <c r="H48" s="28"/>
      <c r="I48" s="28"/>
      <c r="J48" s="28"/>
      <c r="K48" s="28">
        <f>SUM(D48:J48)</f>
        <v>283</v>
      </c>
    </row>
    <row r="49" spans="1:11" x14ac:dyDescent="0.2">
      <c r="B49" s="885"/>
      <c r="C49" s="885"/>
    </row>
    <row r="50" spans="1:11" x14ac:dyDescent="0.2">
      <c r="A50" s="3" t="s">
        <v>253</v>
      </c>
      <c r="B50" s="886" t="s">
        <v>250</v>
      </c>
      <c r="C50" s="886"/>
      <c r="D50" s="171" t="s">
        <v>243</v>
      </c>
      <c r="E50" s="171" t="s">
        <v>244</v>
      </c>
      <c r="F50" s="171" t="s">
        <v>245</v>
      </c>
      <c r="G50" s="171" t="s">
        <v>246</v>
      </c>
      <c r="H50" s="171" t="s">
        <v>247</v>
      </c>
      <c r="I50" s="171" t="s">
        <v>248</v>
      </c>
      <c r="J50" s="171" t="s">
        <v>249</v>
      </c>
      <c r="K50" s="171" t="s">
        <v>331</v>
      </c>
    </row>
    <row r="51" spans="1:11" x14ac:dyDescent="0.2">
      <c r="A51" s="3" t="s">
        <v>253</v>
      </c>
      <c r="B51" s="886"/>
      <c r="C51" s="886"/>
      <c r="D51" s="28"/>
      <c r="E51" s="28"/>
      <c r="F51" s="28"/>
      <c r="G51" s="28"/>
      <c r="H51" s="28"/>
      <c r="I51" s="28"/>
      <c r="J51" s="28"/>
      <c r="K51" s="28">
        <f>SUM(D51:J51)</f>
        <v>0</v>
      </c>
    </row>
    <row r="52" spans="1:11" x14ac:dyDescent="0.2">
      <c r="A52" s="372"/>
      <c r="B52" s="372"/>
      <c r="C52" s="372"/>
      <c r="D52" s="372"/>
      <c r="E52" s="372"/>
    </row>
    <row r="53" spans="1:11" x14ac:dyDescent="0.2">
      <c r="A53" s="418" t="s">
        <v>1100</v>
      </c>
      <c r="B53" s="985" t="s">
        <v>1101</v>
      </c>
      <c r="C53" s="986"/>
      <c r="D53" s="986"/>
      <c r="E53" s="392">
        <v>11.54</v>
      </c>
    </row>
  </sheetData>
  <sheetProtection password="CA0F" sheet="1" objects="1" scenarios="1"/>
  <mergeCells count="41">
    <mergeCell ref="B46:K46"/>
    <mergeCell ref="B47:C48"/>
    <mergeCell ref="B49:C49"/>
    <mergeCell ref="B50:C51"/>
    <mergeCell ref="B38:K38"/>
    <mergeCell ref="B39:K39"/>
    <mergeCell ref="B40:K40"/>
    <mergeCell ref="B41:K41"/>
    <mergeCell ref="B42:K42"/>
    <mergeCell ref="B44:K44"/>
    <mergeCell ref="B18:K18"/>
    <mergeCell ref="B19:K19"/>
    <mergeCell ref="B21:H21"/>
    <mergeCell ref="B36:F36"/>
    <mergeCell ref="C23:H23"/>
    <mergeCell ref="C24:H24"/>
    <mergeCell ref="C25:H25"/>
    <mergeCell ref="C26:H26"/>
    <mergeCell ref="C27:H27"/>
    <mergeCell ref="C28:H28"/>
    <mergeCell ref="C29:H29"/>
    <mergeCell ref="C30:H30"/>
    <mergeCell ref="C31:H31"/>
    <mergeCell ref="B33:K33"/>
    <mergeCell ref="B34:K34"/>
    <mergeCell ref="C8:I8"/>
    <mergeCell ref="B53:D53"/>
    <mergeCell ref="A1:K1"/>
    <mergeCell ref="B3:K3"/>
    <mergeCell ref="B4:K4"/>
    <mergeCell ref="C6:I6"/>
    <mergeCell ref="C7:I7"/>
    <mergeCell ref="C22:H22"/>
    <mergeCell ref="C9:I9"/>
    <mergeCell ref="C10:I10"/>
    <mergeCell ref="C11:I11"/>
    <mergeCell ref="C12:I12"/>
    <mergeCell ref="B14:K14"/>
    <mergeCell ref="B15:K15"/>
    <mergeCell ref="B16:K16"/>
    <mergeCell ref="B17:K17"/>
  </mergeCells>
  <pageMargins left="0.75" right="0.75" top="1" bottom="1" header="0.5" footer="0.5"/>
  <pageSetup orientation="portrait" r:id="rId1"/>
  <headerFooter alignWithMargins="0">
    <oddHeader>&amp;CCommon Data Set 2010-11</oddHeader>
    <oddFooter>&amp;A&amp;RPage &amp;P</oddFooter>
  </headerFooter>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tabColor rgb="FF00B050"/>
  </sheetPr>
  <dimension ref="A1:Q53"/>
  <sheetViews>
    <sheetView workbookViewId="0">
      <selection sqref="A1:K1"/>
    </sheetView>
  </sheetViews>
  <sheetFormatPr defaultRowHeight="12.75" x14ac:dyDescent="0.2"/>
  <cols>
    <col min="1" max="2" width="3.85546875" style="318" customWidth="1"/>
    <col min="3" max="3" width="10.7109375" style="318" customWidth="1"/>
    <col min="4" max="11" width="9" style="318" customWidth="1"/>
    <col min="12" max="16384" width="9.140625" style="318"/>
  </cols>
  <sheetData>
    <row r="1" spans="1:17" ht="18" x14ac:dyDescent="0.2">
      <c r="A1" s="905" t="s">
        <v>1125</v>
      </c>
      <c r="B1" s="905"/>
      <c r="C1" s="905"/>
      <c r="D1" s="905"/>
      <c r="E1" s="905"/>
      <c r="F1" s="905"/>
      <c r="G1" s="905"/>
      <c r="H1" s="905"/>
      <c r="I1" s="905"/>
      <c r="J1" s="905"/>
      <c r="K1" s="905"/>
      <c r="N1" s="353"/>
      <c r="O1" s="353"/>
      <c r="P1" s="353"/>
    </row>
    <row r="3" spans="1:17" ht="38.25" customHeight="1" x14ac:dyDescent="0.2">
      <c r="A3" s="3" t="s">
        <v>251</v>
      </c>
      <c r="B3" s="879" t="s">
        <v>199</v>
      </c>
      <c r="C3" s="880"/>
      <c r="D3" s="880"/>
      <c r="E3" s="880"/>
      <c r="F3" s="880"/>
      <c r="G3" s="880"/>
      <c r="H3" s="880"/>
      <c r="I3" s="880"/>
      <c r="J3" s="880"/>
      <c r="K3" s="880"/>
    </row>
    <row r="4" spans="1:17" ht="66" customHeight="1" x14ac:dyDescent="0.2">
      <c r="B4" s="873" t="s">
        <v>900</v>
      </c>
      <c r="C4" s="873"/>
      <c r="D4" s="873"/>
      <c r="E4" s="873"/>
      <c r="F4" s="873"/>
      <c r="G4" s="873"/>
      <c r="H4" s="873"/>
      <c r="I4" s="873"/>
      <c r="J4" s="873"/>
      <c r="K4" s="873"/>
    </row>
    <row r="5" spans="1:17" s="243" customFormat="1" x14ac:dyDescent="0.2">
      <c r="B5" s="244"/>
      <c r="C5" s="245"/>
      <c r="D5" s="242"/>
      <c r="E5" s="242"/>
      <c r="F5" s="242"/>
      <c r="G5" s="242"/>
      <c r="H5" s="242"/>
      <c r="I5" s="246"/>
      <c r="J5" s="244" t="s">
        <v>960</v>
      </c>
      <c r="K5" s="244" t="s">
        <v>961</v>
      </c>
    </row>
    <row r="6" spans="1:17" s="319" customFormat="1" ht="55.5" customHeight="1" x14ac:dyDescent="0.2">
      <c r="B6" s="317"/>
      <c r="C6" s="873" t="s">
        <v>953</v>
      </c>
      <c r="D6" s="873"/>
      <c r="E6" s="873"/>
      <c r="F6" s="873"/>
      <c r="G6" s="873"/>
      <c r="H6" s="873"/>
      <c r="I6" s="873"/>
      <c r="J6" s="247" t="s">
        <v>962</v>
      </c>
      <c r="K6" s="247" t="s">
        <v>963</v>
      </c>
    </row>
    <row r="7" spans="1:17" s="319" customFormat="1" ht="46.5" customHeight="1" x14ac:dyDescent="0.2">
      <c r="B7" s="317"/>
      <c r="C7" s="873" t="s">
        <v>954</v>
      </c>
      <c r="D7" s="873"/>
      <c r="E7" s="873"/>
      <c r="F7" s="873"/>
      <c r="G7" s="873"/>
      <c r="H7" s="873"/>
      <c r="I7" s="873"/>
      <c r="J7" s="247" t="s">
        <v>962</v>
      </c>
      <c r="K7" s="247" t="s">
        <v>543</v>
      </c>
    </row>
    <row r="8" spans="1:17" s="319" customFormat="1" ht="24.75" customHeight="1" x14ac:dyDescent="0.2">
      <c r="B8" s="317"/>
      <c r="C8" s="873" t="s">
        <v>955</v>
      </c>
      <c r="D8" s="873"/>
      <c r="E8" s="873"/>
      <c r="F8" s="873"/>
      <c r="G8" s="873"/>
      <c r="H8" s="873"/>
      <c r="I8" s="873"/>
      <c r="J8" s="247" t="s">
        <v>962</v>
      </c>
      <c r="K8" s="247" t="s">
        <v>964</v>
      </c>
    </row>
    <row r="9" spans="1:17" s="319" customFormat="1" ht="25.5" customHeight="1" x14ac:dyDescent="0.2">
      <c r="B9" s="317"/>
      <c r="C9" s="873" t="s">
        <v>956</v>
      </c>
      <c r="D9" s="873"/>
      <c r="E9" s="873"/>
      <c r="F9" s="873"/>
      <c r="G9" s="873"/>
      <c r="H9" s="873"/>
      <c r="I9" s="873"/>
      <c r="J9" s="247" t="s">
        <v>962</v>
      </c>
      <c r="K9" s="247" t="s">
        <v>962</v>
      </c>
    </row>
    <row r="10" spans="1:17" s="319" customFormat="1" x14ac:dyDescent="0.2">
      <c r="B10" s="317"/>
      <c r="C10" s="873" t="s">
        <v>957</v>
      </c>
      <c r="D10" s="873"/>
      <c r="E10" s="873"/>
      <c r="F10" s="873"/>
      <c r="G10" s="873"/>
      <c r="H10" s="873"/>
      <c r="I10" s="873"/>
      <c r="J10" s="247" t="s">
        <v>964</v>
      </c>
      <c r="K10" s="247" t="s">
        <v>962</v>
      </c>
    </row>
    <row r="11" spans="1:17" s="319" customFormat="1" x14ac:dyDescent="0.2">
      <c r="B11" s="317"/>
      <c r="C11" s="873" t="s">
        <v>958</v>
      </c>
      <c r="D11" s="873"/>
      <c r="E11" s="873"/>
      <c r="F11" s="873"/>
      <c r="G11" s="873"/>
      <c r="H11" s="873"/>
      <c r="I11" s="873"/>
      <c r="J11" s="247" t="s">
        <v>962</v>
      </c>
      <c r="K11" s="247" t="s">
        <v>962</v>
      </c>
    </row>
    <row r="12" spans="1:17" s="319" customFormat="1" x14ac:dyDescent="0.2">
      <c r="B12" s="317"/>
      <c r="C12" s="873" t="s">
        <v>959</v>
      </c>
      <c r="D12" s="873"/>
      <c r="E12" s="873"/>
      <c r="F12" s="873"/>
      <c r="G12" s="873"/>
      <c r="H12" s="873"/>
      <c r="I12" s="873"/>
      <c r="J12" s="247" t="s">
        <v>962</v>
      </c>
      <c r="K12" s="247" t="s">
        <v>964</v>
      </c>
    </row>
    <row r="13" spans="1:17" ht="12.75" customHeight="1" x14ac:dyDescent="0.2">
      <c r="B13" s="173"/>
      <c r="C13" s="173"/>
      <c r="D13" s="173"/>
      <c r="E13" s="173"/>
      <c r="F13" s="173"/>
      <c r="G13" s="173"/>
      <c r="H13" s="173"/>
      <c r="I13" s="173"/>
      <c r="J13" s="173"/>
      <c r="K13" s="173"/>
      <c r="Q13" s="297"/>
    </row>
    <row r="14" spans="1:17" s="248" customFormat="1" ht="25.5" customHeight="1" x14ac:dyDescent="0.2">
      <c r="B14" s="875" t="s">
        <v>965</v>
      </c>
      <c r="C14" s="876"/>
      <c r="D14" s="876"/>
      <c r="E14" s="876"/>
      <c r="F14" s="876"/>
      <c r="G14" s="876"/>
      <c r="H14" s="876"/>
      <c r="I14" s="876"/>
      <c r="J14" s="876"/>
      <c r="K14" s="876"/>
    </row>
    <row r="15" spans="1:17" s="248" customFormat="1" ht="49.5" customHeight="1" x14ac:dyDescent="0.2">
      <c r="B15" s="875" t="s">
        <v>966</v>
      </c>
      <c r="C15" s="876"/>
      <c r="D15" s="876"/>
      <c r="E15" s="876"/>
      <c r="F15" s="876"/>
      <c r="G15" s="876"/>
      <c r="H15" s="876"/>
      <c r="I15" s="876"/>
      <c r="J15" s="876"/>
      <c r="K15" s="876"/>
    </row>
    <row r="16" spans="1:17" ht="25.5" customHeight="1" x14ac:dyDescent="0.2">
      <c r="B16" s="877" t="s">
        <v>919</v>
      </c>
      <c r="C16" s="877"/>
      <c r="D16" s="877"/>
      <c r="E16" s="877"/>
      <c r="F16" s="877"/>
      <c r="G16" s="877"/>
      <c r="H16" s="877"/>
      <c r="I16" s="877"/>
      <c r="J16" s="877"/>
      <c r="K16" s="877"/>
    </row>
    <row r="17" spans="1:11" ht="64.5" customHeight="1" x14ac:dyDescent="0.2">
      <c r="B17" s="875" t="s">
        <v>184</v>
      </c>
      <c r="C17" s="876"/>
      <c r="D17" s="876"/>
      <c r="E17" s="876"/>
      <c r="F17" s="876"/>
      <c r="G17" s="876"/>
      <c r="H17" s="876"/>
      <c r="I17" s="876"/>
      <c r="J17" s="876"/>
      <c r="K17" s="876"/>
    </row>
    <row r="18" spans="1:11" ht="12.75" customHeight="1" x14ac:dyDescent="0.2">
      <c r="B18" s="878" t="s">
        <v>850</v>
      </c>
      <c r="C18" s="874"/>
      <c r="D18" s="874"/>
      <c r="E18" s="874"/>
      <c r="F18" s="874"/>
      <c r="G18" s="874"/>
      <c r="H18" s="874"/>
      <c r="I18" s="874"/>
      <c r="J18" s="874"/>
      <c r="K18" s="874"/>
    </row>
    <row r="19" spans="1:11" ht="12.75" customHeight="1" x14ac:dyDescent="0.2">
      <c r="B19" s="874"/>
      <c r="C19" s="874"/>
      <c r="D19" s="874"/>
      <c r="E19" s="874"/>
      <c r="F19" s="874"/>
      <c r="G19" s="874"/>
      <c r="H19" s="874"/>
      <c r="I19" s="874"/>
      <c r="J19" s="874"/>
      <c r="K19" s="874"/>
    </row>
    <row r="20" spans="1:11" x14ac:dyDescent="0.2">
      <c r="C20" s="312"/>
      <c r="D20" s="312"/>
      <c r="E20" s="312"/>
      <c r="F20" s="312"/>
      <c r="G20" s="312"/>
      <c r="H20" s="312"/>
      <c r="I20" s="312"/>
      <c r="J20" s="312"/>
      <c r="K20" s="312"/>
    </row>
    <row r="21" spans="1:11" x14ac:dyDescent="0.2">
      <c r="A21" s="3" t="s">
        <v>251</v>
      </c>
      <c r="B21" s="857"/>
      <c r="C21" s="858"/>
      <c r="D21" s="858"/>
      <c r="E21" s="858"/>
      <c r="F21" s="858"/>
      <c r="G21" s="858"/>
      <c r="H21" s="859"/>
      <c r="I21" s="168" t="s">
        <v>223</v>
      </c>
      <c r="J21" s="168" t="s">
        <v>224</v>
      </c>
      <c r="K21" s="168" t="s">
        <v>331</v>
      </c>
    </row>
    <row r="22" spans="1:11" x14ac:dyDescent="0.2">
      <c r="A22" s="3" t="s">
        <v>251</v>
      </c>
      <c r="B22" s="169" t="s">
        <v>225</v>
      </c>
      <c r="C22" s="695" t="s">
        <v>226</v>
      </c>
      <c r="D22" s="695"/>
      <c r="E22" s="695"/>
      <c r="F22" s="695"/>
      <c r="G22" s="695"/>
      <c r="H22" s="696"/>
      <c r="I22" s="102">
        <v>7</v>
      </c>
      <c r="J22" s="102">
        <v>52</v>
      </c>
      <c r="K22" s="102">
        <f>I22+J22</f>
        <v>59</v>
      </c>
    </row>
    <row r="23" spans="1:11" x14ac:dyDescent="0.2">
      <c r="A23" s="3" t="s">
        <v>251</v>
      </c>
      <c r="B23" s="169" t="s">
        <v>227</v>
      </c>
      <c r="C23" s="695" t="s">
        <v>228</v>
      </c>
      <c r="D23" s="695"/>
      <c r="E23" s="695"/>
      <c r="F23" s="695"/>
      <c r="G23" s="695"/>
      <c r="H23" s="696"/>
      <c r="I23" s="102">
        <v>0</v>
      </c>
      <c r="J23" s="102">
        <v>0</v>
      </c>
      <c r="K23" s="102">
        <f t="shared" ref="K23:K31" si="0">I23+J23</f>
        <v>0</v>
      </c>
    </row>
    <row r="24" spans="1:11" x14ac:dyDescent="0.2">
      <c r="A24" s="3" t="s">
        <v>251</v>
      </c>
      <c r="B24" s="169" t="s">
        <v>229</v>
      </c>
      <c r="C24" s="695" t="s">
        <v>230</v>
      </c>
      <c r="D24" s="695"/>
      <c r="E24" s="695"/>
      <c r="F24" s="695"/>
      <c r="G24" s="695"/>
      <c r="H24" s="696"/>
      <c r="I24" s="102">
        <v>3</v>
      </c>
      <c r="J24" s="102">
        <v>23</v>
      </c>
      <c r="K24" s="102">
        <f t="shared" si="0"/>
        <v>26</v>
      </c>
    </row>
    <row r="25" spans="1:11" x14ac:dyDescent="0.2">
      <c r="A25" s="3" t="s">
        <v>251</v>
      </c>
      <c r="B25" s="169" t="s">
        <v>231</v>
      </c>
      <c r="C25" s="695" t="s">
        <v>232</v>
      </c>
      <c r="D25" s="695"/>
      <c r="E25" s="695"/>
      <c r="F25" s="695"/>
      <c r="G25" s="695"/>
      <c r="H25" s="696"/>
      <c r="I25" s="102">
        <v>4</v>
      </c>
      <c r="J25" s="102">
        <v>29</v>
      </c>
      <c r="K25" s="102">
        <f t="shared" si="0"/>
        <v>33</v>
      </c>
    </row>
    <row r="26" spans="1:11" ht="14.25" customHeight="1" x14ac:dyDescent="0.2">
      <c r="A26" s="3" t="s">
        <v>251</v>
      </c>
      <c r="B26" s="169" t="s">
        <v>233</v>
      </c>
      <c r="C26" s="695" t="s">
        <v>234</v>
      </c>
      <c r="D26" s="695"/>
      <c r="E26" s="695"/>
      <c r="F26" s="695"/>
      <c r="G26" s="695"/>
      <c r="H26" s="696"/>
      <c r="I26" s="102">
        <v>0</v>
      </c>
      <c r="J26" s="102">
        <v>0</v>
      </c>
      <c r="K26" s="102">
        <f t="shared" si="0"/>
        <v>0</v>
      </c>
    </row>
    <row r="27" spans="1:11" ht="25.5" customHeight="1" x14ac:dyDescent="0.2">
      <c r="A27" s="3" t="s">
        <v>251</v>
      </c>
      <c r="B27" s="170" t="s">
        <v>235</v>
      </c>
      <c r="C27" s="850" t="s">
        <v>185</v>
      </c>
      <c r="D27" s="850"/>
      <c r="E27" s="850"/>
      <c r="F27" s="850"/>
      <c r="G27" s="850"/>
      <c r="H27" s="738"/>
      <c r="I27" s="102">
        <v>7</v>
      </c>
      <c r="J27" s="102">
        <v>17</v>
      </c>
      <c r="K27" s="102">
        <f t="shared" si="0"/>
        <v>24</v>
      </c>
    </row>
    <row r="28" spans="1:11" ht="26.25" customHeight="1" x14ac:dyDescent="0.2">
      <c r="A28" s="3" t="s">
        <v>251</v>
      </c>
      <c r="B28" s="170" t="s">
        <v>236</v>
      </c>
      <c r="C28" s="695" t="s">
        <v>237</v>
      </c>
      <c r="D28" s="695"/>
      <c r="E28" s="695"/>
      <c r="F28" s="695"/>
      <c r="G28" s="695"/>
      <c r="H28" s="696"/>
      <c r="I28" s="102">
        <v>0</v>
      </c>
      <c r="J28" s="102">
        <v>34</v>
      </c>
      <c r="K28" s="102">
        <f t="shared" si="0"/>
        <v>34</v>
      </c>
    </row>
    <row r="29" spans="1:11" x14ac:dyDescent="0.2">
      <c r="A29" s="3" t="s">
        <v>251</v>
      </c>
      <c r="B29" s="169" t="s">
        <v>238</v>
      </c>
      <c r="C29" s="695" t="s">
        <v>239</v>
      </c>
      <c r="D29" s="695"/>
      <c r="E29" s="695"/>
      <c r="F29" s="695"/>
      <c r="G29" s="695"/>
      <c r="H29" s="696"/>
      <c r="I29" s="102">
        <v>0</v>
      </c>
      <c r="J29" s="102">
        <v>1</v>
      </c>
      <c r="K29" s="102">
        <f t="shared" si="0"/>
        <v>1</v>
      </c>
    </row>
    <row r="30" spans="1:11" ht="25.5" customHeight="1" x14ac:dyDescent="0.2">
      <c r="A30" s="3" t="s">
        <v>251</v>
      </c>
      <c r="B30" s="169" t="s">
        <v>240</v>
      </c>
      <c r="C30" s="695" t="s">
        <v>475</v>
      </c>
      <c r="D30" s="695"/>
      <c r="E30" s="695"/>
      <c r="F30" s="695"/>
      <c r="G30" s="695"/>
      <c r="H30" s="696"/>
      <c r="I30" s="102">
        <v>0</v>
      </c>
      <c r="J30" s="102">
        <v>0</v>
      </c>
      <c r="K30" s="102">
        <f t="shared" si="0"/>
        <v>0</v>
      </c>
    </row>
    <row r="31" spans="1:11" ht="25.5" customHeight="1" x14ac:dyDescent="0.2">
      <c r="A31" s="3" t="s">
        <v>251</v>
      </c>
      <c r="B31" s="229" t="s">
        <v>270</v>
      </c>
      <c r="C31" s="805" t="s">
        <v>967</v>
      </c>
      <c r="D31" s="805"/>
      <c r="E31" s="805"/>
      <c r="F31" s="805"/>
      <c r="G31" s="805"/>
      <c r="H31" s="805"/>
      <c r="I31" s="102">
        <v>6</v>
      </c>
      <c r="J31" s="102">
        <v>41</v>
      </c>
      <c r="K31" s="102">
        <f t="shared" si="0"/>
        <v>47</v>
      </c>
    </row>
    <row r="33" spans="1:11" x14ac:dyDescent="0.2">
      <c r="A33" s="3" t="s">
        <v>252</v>
      </c>
      <c r="B33" s="887" t="s">
        <v>254</v>
      </c>
      <c r="C33" s="796"/>
      <c r="D33" s="796"/>
      <c r="E33" s="796"/>
      <c r="F33" s="796"/>
      <c r="G33" s="796"/>
      <c r="H33" s="796"/>
      <c r="I33" s="796"/>
      <c r="J33" s="796"/>
      <c r="K33" s="796"/>
    </row>
    <row r="34" spans="1:11" ht="64.5" customHeight="1" x14ac:dyDescent="0.2">
      <c r="B34" s="685" t="s">
        <v>200</v>
      </c>
      <c r="C34" s="685"/>
      <c r="D34" s="685"/>
      <c r="E34" s="685"/>
      <c r="F34" s="685"/>
      <c r="G34" s="685"/>
      <c r="H34" s="685"/>
      <c r="I34" s="685"/>
      <c r="J34" s="685"/>
      <c r="K34" s="685"/>
    </row>
    <row r="35" spans="1:11" x14ac:dyDescent="0.2">
      <c r="B35" s="300"/>
      <c r="C35" s="300"/>
      <c r="D35" s="300"/>
      <c r="E35" s="300"/>
      <c r="F35" s="300"/>
      <c r="G35" s="300"/>
      <c r="H35" s="300"/>
      <c r="I35" s="300"/>
      <c r="J35" s="300"/>
      <c r="K35" s="300"/>
    </row>
    <row r="36" spans="1:11" s="217" customFormat="1" x14ac:dyDescent="0.2">
      <c r="A36" s="89" t="s">
        <v>252</v>
      </c>
      <c r="B36" s="888" t="s">
        <v>201</v>
      </c>
      <c r="C36" s="888"/>
      <c r="D36" s="888"/>
      <c r="E36" s="888"/>
      <c r="F36" s="888"/>
      <c r="G36" s="230">
        <f>J36/J37</f>
        <v>30.287671232876715</v>
      </c>
      <c r="H36" s="231" t="s">
        <v>271</v>
      </c>
      <c r="I36" s="249" t="s">
        <v>968</v>
      </c>
      <c r="J36" s="595">
        <f>'B GS'!G17+('B GS'!H17/3)</f>
        <v>737</v>
      </c>
      <c r="K36" s="249" t="s">
        <v>969</v>
      </c>
    </row>
    <row r="37" spans="1:11" s="217" customFormat="1" x14ac:dyDescent="0.2">
      <c r="I37" s="250" t="s">
        <v>970</v>
      </c>
      <c r="J37" s="595">
        <f>I22+(J22/3)</f>
        <v>24.333333333333332</v>
      </c>
      <c r="K37" s="249" t="s">
        <v>272</v>
      </c>
    </row>
    <row r="38" spans="1:11" s="372" customFormat="1" ht="16.5" customHeight="1" x14ac:dyDescent="0.2">
      <c r="A38" s="378" t="s">
        <v>253</v>
      </c>
      <c r="B38" s="990" t="s">
        <v>241</v>
      </c>
      <c r="C38" s="968"/>
      <c r="D38" s="968"/>
      <c r="E38" s="968"/>
      <c r="F38" s="968"/>
      <c r="G38" s="968"/>
      <c r="H38" s="968"/>
      <c r="I38" s="968"/>
      <c r="J38" s="968"/>
      <c r="K38" s="968"/>
    </row>
    <row r="39" spans="1:11" s="372" customFormat="1" ht="27" customHeight="1" x14ac:dyDescent="0.2">
      <c r="A39" s="378"/>
      <c r="B39" s="822" t="s">
        <v>202</v>
      </c>
      <c r="C39" s="822"/>
      <c r="D39" s="822"/>
      <c r="E39" s="822"/>
      <c r="F39" s="822"/>
      <c r="G39" s="822"/>
      <c r="H39" s="822"/>
      <c r="I39" s="822"/>
      <c r="J39" s="822"/>
      <c r="K39" s="822"/>
    </row>
    <row r="40" spans="1:11" s="372" customFormat="1" ht="115.5" customHeight="1" x14ac:dyDescent="0.2">
      <c r="A40" s="378"/>
      <c r="B40" s="991" t="s">
        <v>1152</v>
      </c>
      <c r="C40" s="822"/>
      <c r="D40" s="822"/>
      <c r="E40" s="822"/>
      <c r="F40" s="822"/>
      <c r="G40" s="822"/>
      <c r="H40" s="822"/>
      <c r="I40" s="822"/>
      <c r="J40" s="822"/>
      <c r="K40" s="822"/>
    </row>
    <row r="41" spans="1:11" s="372" customFormat="1" ht="93" customHeight="1" x14ac:dyDescent="0.2">
      <c r="A41" s="378"/>
      <c r="B41" s="991" t="s">
        <v>1153</v>
      </c>
      <c r="C41" s="822"/>
      <c r="D41" s="822"/>
      <c r="E41" s="822"/>
      <c r="F41" s="822"/>
      <c r="G41" s="822"/>
      <c r="H41" s="822"/>
      <c r="I41" s="822"/>
      <c r="J41" s="822"/>
      <c r="K41" s="822"/>
    </row>
    <row r="42" spans="1:11" s="372" customFormat="1" ht="68.25" customHeight="1" x14ac:dyDescent="0.2">
      <c r="A42" s="378"/>
      <c r="B42" s="822" t="s">
        <v>203</v>
      </c>
      <c r="C42" s="822"/>
      <c r="D42" s="822"/>
      <c r="E42" s="822"/>
      <c r="F42" s="822"/>
      <c r="G42" s="822"/>
      <c r="H42" s="822"/>
      <c r="I42" s="822"/>
      <c r="J42" s="822"/>
      <c r="K42" s="822"/>
    </row>
    <row r="43" spans="1:11" s="372" customFormat="1" x14ac:dyDescent="0.2">
      <c r="A43" s="378"/>
      <c r="B43" s="596"/>
      <c r="C43" s="596"/>
      <c r="D43" s="596"/>
      <c r="E43" s="596"/>
      <c r="F43" s="596"/>
      <c r="G43" s="596"/>
      <c r="H43" s="596"/>
      <c r="I43" s="596"/>
      <c r="J43" s="596"/>
      <c r="K43" s="596"/>
    </row>
    <row r="44" spans="1:11" s="372" customFormat="1" x14ac:dyDescent="0.2">
      <c r="A44" s="378" t="s">
        <v>253</v>
      </c>
      <c r="B44" s="992" t="s">
        <v>505</v>
      </c>
      <c r="C44" s="993"/>
      <c r="D44" s="993"/>
      <c r="E44" s="993"/>
      <c r="F44" s="993"/>
      <c r="G44" s="993"/>
      <c r="H44" s="993"/>
      <c r="I44" s="993"/>
      <c r="J44" s="993"/>
      <c r="K44" s="993"/>
    </row>
    <row r="45" spans="1:11" s="372" customFormat="1" x14ac:dyDescent="0.2"/>
    <row r="46" spans="1:11" s="372" customFormat="1" x14ac:dyDescent="0.2">
      <c r="A46" s="378" t="s">
        <v>253</v>
      </c>
      <c r="B46" s="987" t="s">
        <v>506</v>
      </c>
      <c r="C46" s="987"/>
      <c r="D46" s="987"/>
      <c r="E46" s="987"/>
      <c r="F46" s="987"/>
      <c r="G46" s="987"/>
      <c r="H46" s="987"/>
      <c r="I46" s="987"/>
      <c r="J46" s="987"/>
      <c r="K46" s="987"/>
    </row>
    <row r="47" spans="1:11" s="372" customFormat="1" x14ac:dyDescent="0.2">
      <c r="A47" s="378" t="s">
        <v>253</v>
      </c>
      <c r="B47" s="988" t="s">
        <v>242</v>
      </c>
      <c r="C47" s="988"/>
      <c r="D47" s="597" t="s">
        <v>243</v>
      </c>
      <c r="E47" s="597" t="s">
        <v>244</v>
      </c>
      <c r="F47" s="597" t="s">
        <v>245</v>
      </c>
      <c r="G47" s="597" t="s">
        <v>246</v>
      </c>
      <c r="H47" s="597" t="s">
        <v>247</v>
      </c>
      <c r="I47" s="597" t="s">
        <v>248</v>
      </c>
      <c r="J47" s="597" t="s">
        <v>249</v>
      </c>
      <c r="K47" s="597" t="s">
        <v>331</v>
      </c>
    </row>
    <row r="48" spans="1:11" s="372" customFormat="1" x14ac:dyDescent="0.2">
      <c r="A48" s="378" t="s">
        <v>253</v>
      </c>
      <c r="B48" s="988"/>
      <c r="C48" s="988"/>
      <c r="D48" s="392"/>
      <c r="E48" s="392"/>
      <c r="F48" s="392"/>
      <c r="G48" s="392"/>
      <c r="H48" s="392"/>
      <c r="I48" s="392"/>
      <c r="J48" s="392"/>
      <c r="K48" s="392">
        <f>SUM(D48:J48)</f>
        <v>0</v>
      </c>
    </row>
    <row r="49" spans="1:11" s="372" customFormat="1" x14ac:dyDescent="0.2">
      <c r="B49" s="989"/>
      <c r="C49" s="989"/>
    </row>
    <row r="50" spans="1:11" s="372" customFormat="1" x14ac:dyDescent="0.2">
      <c r="A50" s="378" t="s">
        <v>253</v>
      </c>
      <c r="B50" s="988" t="s">
        <v>250</v>
      </c>
      <c r="C50" s="988"/>
      <c r="D50" s="597" t="s">
        <v>243</v>
      </c>
      <c r="E50" s="597" t="s">
        <v>244</v>
      </c>
      <c r="F50" s="597" t="s">
        <v>245</v>
      </c>
      <c r="G50" s="597" t="s">
        <v>246</v>
      </c>
      <c r="H50" s="597" t="s">
        <v>247</v>
      </c>
      <c r="I50" s="597" t="s">
        <v>248</v>
      </c>
      <c r="J50" s="597" t="s">
        <v>249</v>
      </c>
      <c r="K50" s="597" t="s">
        <v>331</v>
      </c>
    </row>
    <row r="51" spans="1:11" s="372" customFormat="1" x14ac:dyDescent="0.2">
      <c r="A51" s="378" t="s">
        <v>253</v>
      </c>
      <c r="B51" s="988"/>
      <c r="C51" s="988"/>
      <c r="D51" s="392"/>
      <c r="E51" s="392"/>
      <c r="F51" s="392"/>
      <c r="G51" s="392"/>
      <c r="H51" s="392"/>
      <c r="I51" s="392"/>
      <c r="J51" s="392"/>
      <c r="K51" s="392">
        <f>SUM(D51:J51)</f>
        <v>0</v>
      </c>
    </row>
    <row r="52" spans="1:11" s="372" customFormat="1" x14ac:dyDescent="0.2"/>
    <row r="53" spans="1:11" s="372" customFormat="1" x14ac:dyDescent="0.2">
      <c r="A53" s="418" t="s">
        <v>1100</v>
      </c>
      <c r="B53" s="985" t="s">
        <v>1101</v>
      </c>
      <c r="C53" s="986"/>
      <c r="D53" s="986"/>
      <c r="E53" s="392"/>
    </row>
  </sheetData>
  <sheetProtection password="CA0F" sheet="1" objects="1" scenarios="1"/>
  <mergeCells count="41">
    <mergeCell ref="B46:K46"/>
    <mergeCell ref="B47:C48"/>
    <mergeCell ref="B49:C49"/>
    <mergeCell ref="B50:C51"/>
    <mergeCell ref="B38:K38"/>
    <mergeCell ref="B39:K39"/>
    <mergeCell ref="B40:K40"/>
    <mergeCell ref="B41:K41"/>
    <mergeCell ref="B42:K42"/>
    <mergeCell ref="B44:K44"/>
    <mergeCell ref="B18:K18"/>
    <mergeCell ref="B19:K19"/>
    <mergeCell ref="B21:H21"/>
    <mergeCell ref="B36:F36"/>
    <mergeCell ref="C23:H23"/>
    <mergeCell ref="C24:H24"/>
    <mergeCell ref="C25:H25"/>
    <mergeCell ref="C26:H26"/>
    <mergeCell ref="C27:H27"/>
    <mergeCell ref="C28:H28"/>
    <mergeCell ref="C29:H29"/>
    <mergeCell ref="C30:H30"/>
    <mergeCell ref="C31:H31"/>
    <mergeCell ref="B33:K33"/>
    <mergeCell ref="B34:K34"/>
    <mergeCell ref="C8:I8"/>
    <mergeCell ref="B53:D53"/>
    <mergeCell ref="A1:K1"/>
    <mergeCell ref="B3:K3"/>
    <mergeCell ref="B4:K4"/>
    <mergeCell ref="C6:I6"/>
    <mergeCell ref="C7:I7"/>
    <mergeCell ref="C22:H22"/>
    <mergeCell ref="C9:I9"/>
    <mergeCell ref="C10:I10"/>
    <mergeCell ref="C11:I11"/>
    <mergeCell ref="C12:I12"/>
    <mergeCell ref="B14:K14"/>
    <mergeCell ref="B15:K15"/>
    <mergeCell ref="B16:K16"/>
    <mergeCell ref="B17:K17"/>
  </mergeCells>
  <pageMargins left="0.75" right="0.75" top="1" bottom="1" header="0.5" footer="0.5"/>
  <pageSetup orientation="portrait" r:id="rId1"/>
  <headerFooter alignWithMargins="0">
    <oddHeader>&amp;CCommon Data Set 2010-11</oddHeader>
    <oddFooter>&amp;A&amp;RPage &amp;P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1"/>
  </sheetPr>
  <dimension ref="A1:K110"/>
  <sheetViews>
    <sheetView workbookViewId="0">
      <selection sqref="A1:F1"/>
    </sheetView>
  </sheetViews>
  <sheetFormatPr defaultRowHeight="12.75" x14ac:dyDescent="0.2"/>
  <cols>
    <col min="1" max="1" width="4.42578125" style="1" customWidth="1"/>
    <col min="2" max="2" width="27.85546875" customWidth="1"/>
    <col min="3" max="3" width="12.42578125" customWidth="1"/>
    <col min="4" max="4" width="14.7109375" customWidth="1"/>
    <col min="5" max="6" width="15.42578125" customWidth="1"/>
  </cols>
  <sheetData>
    <row r="1" spans="1:11" ht="18" x14ac:dyDescent="0.2">
      <c r="A1" s="684" t="s">
        <v>1130</v>
      </c>
      <c r="B1" s="684"/>
      <c r="C1" s="684"/>
      <c r="D1" s="684"/>
      <c r="E1" s="684"/>
      <c r="F1" s="684"/>
      <c r="I1" s="353"/>
      <c r="J1" s="353"/>
      <c r="K1" s="353"/>
    </row>
    <row r="3" spans="1:11" ht="50.25" customHeight="1" x14ac:dyDescent="0.2">
      <c r="A3" s="2" t="s">
        <v>151</v>
      </c>
      <c r="B3" s="715" t="s">
        <v>0</v>
      </c>
      <c r="C3" s="716"/>
      <c r="D3" s="716"/>
      <c r="E3" s="716"/>
      <c r="F3" s="716"/>
    </row>
    <row r="4" spans="1:11" x14ac:dyDescent="0.2">
      <c r="A4" s="2" t="s">
        <v>151</v>
      </c>
      <c r="B4" s="90"/>
      <c r="C4" s="717" t="s">
        <v>305</v>
      </c>
      <c r="D4" s="717"/>
      <c r="E4" s="717" t="s">
        <v>306</v>
      </c>
      <c r="F4" s="717"/>
      <c r="G4" s="372" t="s">
        <v>1094</v>
      </c>
      <c r="H4" s="372" t="s">
        <v>1095</v>
      </c>
      <c r="I4" s="372" t="s">
        <v>1096</v>
      </c>
    </row>
    <row r="5" spans="1:11" x14ac:dyDescent="0.2">
      <c r="A5" s="2" t="s">
        <v>151</v>
      </c>
      <c r="B5" s="119"/>
      <c r="C5" s="17" t="s">
        <v>307</v>
      </c>
      <c r="D5" s="17" t="s">
        <v>308</v>
      </c>
      <c r="E5" s="17" t="s">
        <v>307</v>
      </c>
      <c r="F5" s="17" t="s">
        <v>308</v>
      </c>
      <c r="G5" s="318"/>
      <c r="H5" s="318"/>
      <c r="I5" s="318"/>
    </row>
    <row r="6" spans="1:11" x14ac:dyDescent="0.2">
      <c r="A6" s="2" t="s">
        <v>151</v>
      </c>
      <c r="B6" s="18" t="s">
        <v>309</v>
      </c>
      <c r="C6" s="19"/>
      <c r="D6" s="19"/>
      <c r="E6" s="19"/>
      <c r="F6" s="19"/>
      <c r="G6" s="318"/>
      <c r="H6" s="318"/>
      <c r="I6" s="318"/>
    </row>
    <row r="7" spans="1:11" ht="25.5" x14ac:dyDescent="0.2">
      <c r="A7" s="2" t="s">
        <v>151</v>
      </c>
      <c r="B7" s="20" t="s">
        <v>310</v>
      </c>
      <c r="C7" s="95">
        <f>SUM('B CAS'!C7,'B CAPS'!C7,'B GS'!C7,'B SEM'!C7)</f>
        <v>217</v>
      </c>
      <c r="D7" s="95">
        <f>SUM('B CAS'!D7,'B CAPS'!D7,'B GS'!D7,'B SEM'!D7)</f>
        <v>342</v>
      </c>
      <c r="E7" s="95">
        <f>SUM('B CAS'!E7,'B CAPS'!E7,'B GS'!E7,'B SEM'!E7)</f>
        <v>9</v>
      </c>
      <c r="F7" s="95">
        <f>SUM('B CAS'!F7,'B CAPS'!F7,'B GS'!F7,'B SEM'!F7)</f>
        <v>20</v>
      </c>
      <c r="G7" s="373">
        <f>SUM(C7:D7)</f>
        <v>559</v>
      </c>
      <c r="H7" s="373">
        <f>SUM(E7:F7)</f>
        <v>29</v>
      </c>
      <c r="I7" s="373">
        <f>SUM(C7:F7)</f>
        <v>588</v>
      </c>
    </row>
    <row r="8" spans="1:11" x14ac:dyDescent="0.2">
      <c r="A8" s="2" t="s">
        <v>151</v>
      </c>
      <c r="B8" s="16" t="s">
        <v>311</v>
      </c>
      <c r="C8" s="95">
        <f>SUM('B CAS'!C8,'B CAPS'!C8,'B GS'!C8,'B SEM'!C8)</f>
        <v>54</v>
      </c>
      <c r="D8" s="95">
        <f>SUM('B CAS'!D8,'B CAPS'!D8,'B GS'!D8,'B SEM'!D8)</f>
        <v>75</v>
      </c>
      <c r="E8" s="95">
        <f>SUM('B CAS'!E8,'B CAPS'!E8,'B GS'!E8,'B SEM'!E8)</f>
        <v>22</v>
      </c>
      <c r="F8" s="95">
        <f>SUM('B CAS'!F8,'B CAPS'!F8,'B GS'!F8,'B SEM'!F8)</f>
        <v>34</v>
      </c>
      <c r="G8" s="373">
        <f t="shared" ref="G8:G12" si="0">SUM(C8:D8)</f>
        <v>129</v>
      </c>
      <c r="H8" s="373">
        <f t="shared" ref="H8:H12" si="1">SUM(E8:F8)</f>
        <v>56</v>
      </c>
      <c r="I8" s="373">
        <f t="shared" ref="I8:I12" si="2">SUM(C8:F8)</f>
        <v>185</v>
      </c>
    </row>
    <row r="9" spans="1:11" x14ac:dyDescent="0.2">
      <c r="A9" s="2" t="s">
        <v>151</v>
      </c>
      <c r="B9" s="16" t="s">
        <v>312</v>
      </c>
      <c r="C9" s="95">
        <f>SUM('B CAS'!C9,'B CAPS'!C9,'B GS'!C9,'B SEM'!C9)</f>
        <v>807</v>
      </c>
      <c r="D9" s="95">
        <f>SUM('B CAS'!D9,'B CAPS'!D9,'B GS'!D9,'B SEM'!D9)</f>
        <v>1154</v>
      </c>
      <c r="E9" s="95">
        <f>SUM('B CAS'!E9,'B CAPS'!E9,'B GS'!E9,'B SEM'!E9)</f>
        <v>167</v>
      </c>
      <c r="F9" s="95">
        <f>SUM('B CAS'!F9,'B CAPS'!F9,'B GS'!F9,'B SEM'!F9)</f>
        <v>386</v>
      </c>
      <c r="G9" s="373">
        <f t="shared" si="0"/>
        <v>1961</v>
      </c>
      <c r="H9" s="373">
        <f t="shared" si="1"/>
        <v>553</v>
      </c>
      <c r="I9" s="373">
        <f t="shared" si="2"/>
        <v>2514</v>
      </c>
    </row>
    <row r="10" spans="1:11" x14ac:dyDescent="0.2">
      <c r="A10" s="2" t="s">
        <v>151</v>
      </c>
      <c r="B10" s="21" t="s">
        <v>313</v>
      </c>
      <c r="C10" s="96">
        <f>SUM(C7:C9)</f>
        <v>1078</v>
      </c>
      <c r="D10" s="96">
        <f>SUM(D7:D9)</f>
        <v>1571</v>
      </c>
      <c r="E10" s="96">
        <f>SUM(E7:E9)</f>
        <v>198</v>
      </c>
      <c r="F10" s="96">
        <f>SUM(F7:F9)</f>
        <v>440</v>
      </c>
      <c r="G10" s="373">
        <f t="shared" si="0"/>
        <v>2649</v>
      </c>
      <c r="H10" s="373">
        <f t="shared" si="1"/>
        <v>638</v>
      </c>
      <c r="I10" s="373">
        <f t="shared" si="2"/>
        <v>3287</v>
      </c>
    </row>
    <row r="11" spans="1:11" ht="25.5" x14ac:dyDescent="0.2">
      <c r="A11" s="2" t="s">
        <v>151</v>
      </c>
      <c r="B11" s="20" t="s">
        <v>480</v>
      </c>
      <c r="C11" s="95">
        <f>SUM('B CAS'!C11,'B CAPS'!C11,'B GS'!C11,'B SEM'!C11)</f>
        <v>18</v>
      </c>
      <c r="D11" s="95">
        <f>SUM('B CAS'!D11,'B CAPS'!D11,'B GS'!D11,'B SEM'!D11)</f>
        <v>66</v>
      </c>
      <c r="E11" s="95">
        <f>SUM('B CAS'!E11,'B CAPS'!E11,'B GS'!E11,'B SEM'!E11)</f>
        <v>5</v>
      </c>
      <c r="F11" s="95">
        <f>SUM('B CAS'!F11,'B CAPS'!F11,'B GS'!F11,'B SEM'!F11)</f>
        <v>12</v>
      </c>
      <c r="G11" s="373">
        <f t="shared" si="0"/>
        <v>84</v>
      </c>
      <c r="H11" s="373">
        <f t="shared" si="1"/>
        <v>17</v>
      </c>
      <c r="I11" s="373">
        <f t="shared" si="2"/>
        <v>101</v>
      </c>
    </row>
    <row r="12" spans="1:11" x14ac:dyDescent="0.2">
      <c r="A12" s="2" t="s">
        <v>151</v>
      </c>
      <c r="B12" s="21" t="s">
        <v>481</v>
      </c>
      <c r="C12" s="96">
        <f>SUM(C10:C11)</f>
        <v>1096</v>
      </c>
      <c r="D12" s="96">
        <f>SUM(D10:D11)</f>
        <v>1637</v>
      </c>
      <c r="E12" s="96">
        <f>SUM(E10:E11)</f>
        <v>203</v>
      </c>
      <c r="F12" s="96">
        <f>SUM(F10:F11)</f>
        <v>452</v>
      </c>
      <c r="G12" s="373">
        <f t="shared" si="0"/>
        <v>2733</v>
      </c>
      <c r="H12" s="373">
        <f t="shared" si="1"/>
        <v>655</v>
      </c>
      <c r="I12" s="373">
        <f t="shared" si="2"/>
        <v>3388</v>
      </c>
    </row>
    <row r="13" spans="1:11" x14ac:dyDescent="0.2">
      <c r="A13" s="2" t="s">
        <v>151</v>
      </c>
      <c r="B13" s="18" t="s">
        <v>883</v>
      </c>
      <c r="C13" s="97"/>
      <c r="D13" s="97"/>
      <c r="E13" s="97"/>
      <c r="F13" s="97"/>
      <c r="G13" s="373"/>
      <c r="H13" s="373"/>
      <c r="I13" s="373"/>
    </row>
    <row r="14" spans="1:11" x14ac:dyDescent="0.2">
      <c r="A14" s="2" t="s">
        <v>151</v>
      </c>
      <c r="B14" s="23" t="s">
        <v>884</v>
      </c>
      <c r="C14" s="98">
        <f>SUM('B CAS'!C14,'B CAPS'!C14,'B GS'!C14,'B SEM'!C14)</f>
        <v>122</v>
      </c>
      <c r="D14" s="98">
        <f>SUM('B CAS'!D14,'B CAPS'!D14,'B GS'!D14,'B SEM'!D14)</f>
        <v>154</v>
      </c>
      <c r="E14" s="98">
        <f>SUM('B CAS'!E14,'B CAPS'!E14,'B GS'!E14,'B SEM'!E14)</f>
        <v>37</v>
      </c>
      <c r="F14" s="98">
        <f>SUM('B CAS'!F14,'B CAPS'!F14,'B GS'!F14,'B SEM'!F14)</f>
        <v>45</v>
      </c>
      <c r="G14" s="373">
        <f t="shared" ref="G14:G17" si="3">SUM(C14:D14)</f>
        <v>276</v>
      </c>
      <c r="H14" s="373">
        <f t="shared" ref="H14:H17" si="4">SUM(E14:F14)</f>
        <v>82</v>
      </c>
      <c r="I14" s="373">
        <f t="shared" ref="I14:I17" si="5">SUM(C14:F14)</f>
        <v>358</v>
      </c>
    </row>
    <row r="15" spans="1:11" x14ac:dyDescent="0.2">
      <c r="A15" s="2" t="s">
        <v>151</v>
      </c>
      <c r="B15" s="23" t="s">
        <v>312</v>
      </c>
      <c r="C15" s="98">
        <f>SUM('B CAS'!C15,'B CAPS'!C15,'B GS'!C15,'B SEM'!C15)</f>
        <v>529</v>
      </c>
      <c r="D15" s="98">
        <f>SUM('B CAS'!D15,'B CAPS'!D15,'B GS'!D15,'B SEM'!D15)</f>
        <v>519</v>
      </c>
      <c r="E15" s="98">
        <f>SUM('B CAS'!E15,'B CAPS'!E15,'B GS'!E15,'B SEM'!E15)</f>
        <v>241</v>
      </c>
      <c r="F15" s="98">
        <f>SUM('B CAS'!F15,'B CAPS'!F15,'B GS'!F15,'B SEM'!F15)</f>
        <v>321</v>
      </c>
      <c r="G15" s="373">
        <f t="shared" si="3"/>
        <v>1048</v>
      </c>
      <c r="H15" s="373">
        <f t="shared" si="4"/>
        <v>562</v>
      </c>
      <c r="I15" s="373">
        <f t="shared" si="5"/>
        <v>1610</v>
      </c>
    </row>
    <row r="16" spans="1:11" ht="25.5" x14ac:dyDescent="0.2">
      <c r="A16" s="2" t="s">
        <v>151</v>
      </c>
      <c r="B16" s="22" t="s">
        <v>885</v>
      </c>
      <c r="C16" s="98">
        <f>SUM('B CAS'!C16,'B CAPS'!C16,'B GS'!C16,'B SEM'!C16)</f>
        <v>2</v>
      </c>
      <c r="D16" s="98">
        <f>SUM('B CAS'!D16,'B CAPS'!D16,'B GS'!D16,'B SEM'!D16)</f>
        <v>6</v>
      </c>
      <c r="E16" s="98">
        <f>SUM('B CAS'!E16,'B CAPS'!E16,'B GS'!E16,'B SEM'!E16)</f>
        <v>15</v>
      </c>
      <c r="F16" s="98">
        <f>SUM('B CAS'!F16,'B CAPS'!F16,'B GS'!F16,'B SEM'!F16)</f>
        <v>12</v>
      </c>
      <c r="G16" s="373">
        <f t="shared" si="3"/>
        <v>8</v>
      </c>
      <c r="H16" s="373">
        <f t="shared" si="4"/>
        <v>27</v>
      </c>
      <c r="I16" s="373">
        <f t="shared" si="5"/>
        <v>35</v>
      </c>
    </row>
    <row r="17" spans="1:9" x14ac:dyDescent="0.2">
      <c r="A17" s="2" t="s">
        <v>151</v>
      </c>
      <c r="B17" s="21" t="s">
        <v>886</v>
      </c>
      <c r="C17" s="99">
        <f>SUM(C14:C16)</f>
        <v>653</v>
      </c>
      <c r="D17" s="99">
        <f>SUM(D14:D16)</f>
        <v>679</v>
      </c>
      <c r="E17" s="99">
        <f>SUM(E14:E16)</f>
        <v>293</v>
      </c>
      <c r="F17" s="99">
        <f>SUM(F14:F16)</f>
        <v>378</v>
      </c>
      <c r="G17" s="373">
        <f t="shared" si="3"/>
        <v>1332</v>
      </c>
      <c r="H17" s="373">
        <f t="shared" si="4"/>
        <v>671</v>
      </c>
      <c r="I17" s="373">
        <f t="shared" si="5"/>
        <v>2003</v>
      </c>
    </row>
    <row r="18" spans="1:9" x14ac:dyDescent="0.2">
      <c r="A18" s="2" t="s">
        <v>151</v>
      </c>
      <c r="B18" s="679" t="s">
        <v>887</v>
      </c>
      <c r="C18" s="679"/>
      <c r="D18" s="679"/>
      <c r="E18" s="679"/>
      <c r="F18" s="104">
        <f>SUM(C12:F12)</f>
        <v>3388</v>
      </c>
    </row>
    <row r="19" spans="1:9" x14ac:dyDescent="0.2">
      <c r="A19" s="2" t="s">
        <v>151</v>
      </c>
      <c r="B19" s="718" t="s">
        <v>634</v>
      </c>
      <c r="C19" s="718"/>
      <c r="D19" s="718"/>
      <c r="E19" s="718"/>
      <c r="F19" s="105">
        <f>SUM(C17:F17)</f>
        <v>2003</v>
      </c>
    </row>
    <row r="20" spans="1:9" x14ac:dyDescent="0.2">
      <c r="A20" s="2" t="s">
        <v>151</v>
      </c>
      <c r="B20" s="719" t="s">
        <v>888</v>
      </c>
      <c r="C20" s="719"/>
      <c r="D20" s="719"/>
      <c r="E20" s="719"/>
      <c r="F20" s="106">
        <f>SUM(F18:F19)</f>
        <v>5391</v>
      </c>
    </row>
    <row r="21" spans="1:9" x14ac:dyDescent="0.2">
      <c r="C21" s="654"/>
    </row>
    <row r="22" spans="1:9" ht="82.5" customHeight="1" x14ac:dyDescent="0.2">
      <c r="A22" s="2" t="s">
        <v>152</v>
      </c>
      <c r="B22" s="720" t="s">
        <v>1</v>
      </c>
      <c r="C22" s="721"/>
      <c r="D22" s="721"/>
      <c r="E22" s="721"/>
      <c r="F22" s="721"/>
    </row>
    <row r="23" spans="1:9" ht="78.75" x14ac:dyDescent="0.2">
      <c r="A23" s="2" t="s">
        <v>152</v>
      </c>
      <c r="B23" s="722"/>
      <c r="C23" s="722"/>
      <c r="D23" s="137" t="s">
        <v>889</v>
      </c>
      <c r="E23" s="137" t="s">
        <v>474</v>
      </c>
      <c r="F23" s="466" t="s">
        <v>150</v>
      </c>
      <c r="G23" s="374" t="s">
        <v>889</v>
      </c>
      <c r="H23" s="375" t="s">
        <v>474</v>
      </c>
      <c r="I23" s="375" t="s">
        <v>150</v>
      </c>
    </row>
    <row r="24" spans="1:9" x14ac:dyDescent="0.2">
      <c r="A24" s="2" t="s">
        <v>152</v>
      </c>
      <c r="B24" s="723" t="s">
        <v>890</v>
      </c>
      <c r="C24" s="723"/>
      <c r="D24" s="100">
        <f>SUM('B CAS'!D24,'B CAPS'!D24,'B GS'!D24,'B SEM'!D24)</f>
        <v>0</v>
      </c>
      <c r="E24" s="100">
        <f>SUM('B CAS'!E24,'B CAPS'!E24,'B GS'!E24,'B SEM'!E24)</f>
        <v>10</v>
      </c>
      <c r="F24" s="462">
        <f>SUM('B CAS'!F24,'B CAPS'!F24,'B GS'!F24,'B SEM'!F24)</f>
        <v>10</v>
      </c>
      <c r="G24" s="376">
        <f t="shared" ref="G24:G33" si="6">D24/$D$33</f>
        <v>0</v>
      </c>
      <c r="H24" s="376">
        <f t="shared" ref="H24:H33" si="7">E24/$E$33</f>
        <v>3.0422878004259203E-3</v>
      </c>
      <c r="I24" s="376">
        <f t="shared" ref="I24:I33" si="8">F24/$F$33</f>
        <v>2.9515938606847697E-3</v>
      </c>
    </row>
    <row r="25" spans="1:9" x14ac:dyDescent="0.2">
      <c r="A25" s="2" t="s">
        <v>152</v>
      </c>
      <c r="B25" s="712" t="s">
        <v>131</v>
      </c>
      <c r="C25" s="713"/>
      <c r="D25" s="100">
        <f>SUM('B CAS'!D25,'B CAPS'!D25,'B GS'!D25,'B SEM'!D25)</f>
        <v>7</v>
      </c>
      <c r="E25" s="100">
        <f>SUM('B CAS'!E25,'B CAPS'!E25,'B GS'!E25,'B SEM'!E25)</f>
        <v>48</v>
      </c>
      <c r="F25" s="462">
        <f>SUM('B CAS'!F25,'B CAPS'!F25,'B GS'!F25,'B SEM'!F25)</f>
        <v>49</v>
      </c>
      <c r="G25" s="376">
        <f t="shared" si="6"/>
        <v>1.1904761904761904E-2</v>
      </c>
      <c r="H25" s="376">
        <f t="shared" si="7"/>
        <v>1.4602981442044418E-2</v>
      </c>
      <c r="I25" s="376">
        <f t="shared" si="8"/>
        <v>1.4462809917355372E-2</v>
      </c>
    </row>
    <row r="26" spans="1:9" x14ac:dyDescent="0.2">
      <c r="A26" s="2" t="s">
        <v>152</v>
      </c>
      <c r="B26" s="703" t="s">
        <v>2</v>
      </c>
      <c r="C26" s="703"/>
      <c r="D26" s="100">
        <f>SUM('B CAS'!D26,'B CAPS'!D26,'B GS'!D26,'B SEM'!D26)</f>
        <v>8</v>
      </c>
      <c r="E26" s="100">
        <f>SUM('B CAS'!E26,'B CAPS'!E26,'B GS'!E26,'B SEM'!E26)</f>
        <v>98</v>
      </c>
      <c r="F26" s="462">
        <f>SUM('B CAS'!F26,'B CAPS'!F26,'B GS'!F26,'B SEM'!F26)</f>
        <v>98</v>
      </c>
      <c r="G26" s="376">
        <f t="shared" si="6"/>
        <v>1.3605442176870748E-2</v>
      </c>
      <c r="H26" s="376">
        <f t="shared" si="7"/>
        <v>2.9814420444174018E-2</v>
      </c>
      <c r="I26" s="376">
        <f t="shared" si="8"/>
        <v>2.8925619834710745E-2</v>
      </c>
    </row>
    <row r="27" spans="1:9" x14ac:dyDescent="0.2">
      <c r="A27" s="2" t="s">
        <v>152</v>
      </c>
      <c r="B27" s="714" t="s">
        <v>132</v>
      </c>
      <c r="C27" s="713"/>
      <c r="D27" s="100">
        <f>SUM('B CAS'!D27,'B CAPS'!D27,'B GS'!D27,'B SEM'!D27)</f>
        <v>532</v>
      </c>
      <c r="E27" s="100">
        <f>SUM('B CAS'!E27,'B CAPS'!E27,'B GS'!E27,'B SEM'!E27)</f>
        <v>2579</v>
      </c>
      <c r="F27" s="462">
        <f>SUM('B CAS'!F27,'B CAPS'!F27,'B GS'!F27,'B SEM'!F27)</f>
        <v>2668</v>
      </c>
      <c r="G27" s="376">
        <f t="shared" si="6"/>
        <v>0.90476190476190477</v>
      </c>
      <c r="H27" s="376">
        <f t="shared" si="7"/>
        <v>0.78460602372984489</v>
      </c>
      <c r="I27" s="376">
        <f t="shared" si="8"/>
        <v>0.78748524203069659</v>
      </c>
    </row>
    <row r="28" spans="1:9" ht="15" customHeight="1" x14ac:dyDescent="0.2">
      <c r="A28" s="2" t="s">
        <v>152</v>
      </c>
      <c r="B28" s="703" t="s">
        <v>3</v>
      </c>
      <c r="C28" s="703"/>
      <c r="D28" s="100">
        <f>SUM('B CAS'!D28,'B CAPS'!D28,'B GS'!D28,'B SEM'!D28)</f>
        <v>1</v>
      </c>
      <c r="E28" s="100">
        <f>SUM('B CAS'!E28,'B CAPS'!E28,'B GS'!E28,'B SEM'!E28)</f>
        <v>3</v>
      </c>
      <c r="F28" s="462">
        <f>SUM('B CAS'!F28,'B CAPS'!F28,'B GS'!F28,'B SEM'!F28)</f>
        <v>3</v>
      </c>
      <c r="G28" s="376">
        <f t="shared" si="6"/>
        <v>1.7006802721088435E-3</v>
      </c>
      <c r="H28" s="376">
        <f t="shared" si="7"/>
        <v>9.1268634012777611E-4</v>
      </c>
      <c r="I28" s="376">
        <f t="shared" si="8"/>
        <v>8.8547815820543094E-4</v>
      </c>
    </row>
    <row r="29" spans="1:9" x14ac:dyDescent="0.2">
      <c r="A29" s="2" t="s">
        <v>152</v>
      </c>
      <c r="B29" s="703" t="s">
        <v>4</v>
      </c>
      <c r="C29" s="703"/>
      <c r="D29" s="100">
        <f>SUM('B CAS'!D29,'B CAPS'!D29,'B GS'!D29,'B SEM'!D29)</f>
        <v>17</v>
      </c>
      <c r="E29" s="100">
        <f>SUM('B CAS'!E29,'B CAPS'!E29,'B GS'!E29,'B SEM'!E29)</f>
        <v>55</v>
      </c>
      <c r="F29" s="462">
        <f>SUM('B CAS'!F29,'B CAPS'!F29,'B GS'!F29,'B SEM'!F29)</f>
        <v>58</v>
      </c>
      <c r="G29" s="376">
        <f t="shared" si="6"/>
        <v>2.8911564625850341E-2</v>
      </c>
      <c r="H29" s="376">
        <f t="shared" si="7"/>
        <v>1.6732582902342561E-2</v>
      </c>
      <c r="I29" s="376">
        <f t="shared" si="8"/>
        <v>1.7119244391971666E-2</v>
      </c>
    </row>
    <row r="30" spans="1:9" ht="26.25" customHeight="1" x14ac:dyDescent="0.2">
      <c r="A30" s="2" t="s">
        <v>152</v>
      </c>
      <c r="B30" s="701" t="s">
        <v>5</v>
      </c>
      <c r="C30" s="702"/>
      <c r="D30" s="100">
        <f>SUM('B CAS'!D30,'B CAPS'!D30,'B GS'!D30,'B SEM'!D30)</f>
        <v>0</v>
      </c>
      <c r="E30" s="100">
        <f>SUM('B CAS'!E30,'B CAPS'!E30,'B GS'!E30,'B SEM'!E30)</f>
        <v>2</v>
      </c>
      <c r="F30" s="462">
        <f>SUM('B CAS'!F30,'B CAPS'!F30,'B GS'!F30,'B SEM'!F30)</f>
        <v>2</v>
      </c>
      <c r="G30" s="376">
        <f t="shared" si="6"/>
        <v>0</v>
      </c>
      <c r="H30" s="376">
        <f t="shared" si="7"/>
        <v>6.0845756008518403E-4</v>
      </c>
      <c r="I30" s="376">
        <f t="shared" si="8"/>
        <v>5.9031877213695393E-4</v>
      </c>
    </row>
    <row r="31" spans="1:9" x14ac:dyDescent="0.2">
      <c r="A31" s="2" t="s">
        <v>152</v>
      </c>
      <c r="B31" s="703" t="s">
        <v>6</v>
      </c>
      <c r="C31" s="703"/>
      <c r="D31" s="100">
        <f>SUM('B CAS'!D31,'B CAPS'!D31,'B GS'!D31,'B SEM'!D31)</f>
        <v>10</v>
      </c>
      <c r="E31" s="100">
        <f>SUM('B CAS'!E31,'B CAPS'!E31,'B GS'!E31,'B SEM'!E31)</f>
        <v>54</v>
      </c>
      <c r="F31" s="462">
        <f>SUM('B CAS'!F31,'B CAPS'!F31,'B GS'!F31,'B SEM'!F31)</f>
        <v>60</v>
      </c>
      <c r="G31" s="376">
        <f t="shared" si="6"/>
        <v>1.7006802721088437E-2</v>
      </c>
      <c r="H31" s="376">
        <f t="shared" si="7"/>
        <v>1.6428354122299968E-2</v>
      </c>
      <c r="I31" s="376">
        <f t="shared" si="8"/>
        <v>1.770956316410862E-2</v>
      </c>
    </row>
    <row r="32" spans="1:9" x14ac:dyDescent="0.2">
      <c r="A32" s="2" t="s">
        <v>152</v>
      </c>
      <c r="B32" s="703" t="s">
        <v>7</v>
      </c>
      <c r="C32" s="703"/>
      <c r="D32" s="100">
        <f>SUM('B CAS'!D32,'B CAPS'!D32,'B GS'!D32,'B SEM'!D32)</f>
        <v>13</v>
      </c>
      <c r="E32" s="100">
        <f>SUM('B CAS'!E32,'B CAPS'!E32,'B GS'!E32,'B SEM'!E32)</f>
        <v>438</v>
      </c>
      <c r="F32" s="462">
        <f>SUM('B CAS'!F32,'B CAPS'!F32,'B GS'!F32,'B SEM'!F32)</f>
        <v>440</v>
      </c>
      <c r="G32" s="376">
        <f t="shared" si="6"/>
        <v>2.2108843537414966E-2</v>
      </c>
      <c r="H32" s="376">
        <f t="shared" si="7"/>
        <v>0.13325220565865531</v>
      </c>
      <c r="I32" s="376">
        <f t="shared" si="8"/>
        <v>0.12987012987012986</v>
      </c>
    </row>
    <row r="33" spans="1:9" x14ac:dyDescent="0.2">
      <c r="A33" s="2" t="s">
        <v>152</v>
      </c>
      <c r="B33" s="704" t="s">
        <v>133</v>
      </c>
      <c r="C33" s="704"/>
      <c r="D33" s="101">
        <f>SUM(D24:D32)</f>
        <v>588</v>
      </c>
      <c r="E33" s="101">
        <f>SUM(E24:E32)</f>
        <v>3287</v>
      </c>
      <c r="F33" s="467">
        <f>SUM(F24:F32)</f>
        <v>3388</v>
      </c>
      <c r="G33" s="376">
        <f t="shared" si="6"/>
        <v>1</v>
      </c>
      <c r="H33" s="376">
        <f t="shared" si="7"/>
        <v>1</v>
      </c>
      <c r="I33" s="376">
        <f t="shared" si="8"/>
        <v>1</v>
      </c>
    </row>
    <row r="35" spans="1:9" ht="15.75" x14ac:dyDescent="0.25">
      <c r="B35" s="24" t="s">
        <v>134</v>
      </c>
    </row>
    <row r="36" spans="1:9" x14ac:dyDescent="0.2">
      <c r="A36" s="2" t="s">
        <v>153</v>
      </c>
      <c r="B36" s="3" t="s">
        <v>8</v>
      </c>
      <c r="F36" s="25"/>
    </row>
    <row r="37" spans="1:9" x14ac:dyDescent="0.2">
      <c r="A37" s="2" t="s">
        <v>153</v>
      </c>
      <c r="B37" s="11" t="s">
        <v>135</v>
      </c>
      <c r="C37" s="102">
        <f>SUM('B CAS'!C37,'B CAPS'!C37,'B GS'!C37,'B SEM'!C37)</f>
        <v>0</v>
      </c>
      <c r="F37" s="25"/>
    </row>
    <row r="38" spans="1:9" x14ac:dyDescent="0.2">
      <c r="A38" s="2" t="s">
        <v>153</v>
      </c>
      <c r="B38" s="11" t="s">
        <v>136</v>
      </c>
      <c r="C38" s="102">
        <f>SUM('B CAS'!C38,'B CAPS'!C38,'B GS'!C38,'B SEM'!C38)</f>
        <v>17</v>
      </c>
      <c r="F38" s="25"/>
    </row>
    <row r="39" spans="1:9" x14ac:dyDescent="0.2">
      <c r="A39" s="2" t="s">
        <v>153</v>
      </c>
      <c r="B39" s="11" t="s">
        <v>137</v>
      </c>
      <c r="C39" s="102">
        <f>SUM('B CAS'!C39,'B CAPS'!C39,'B GS'!C39,'B SEM'!C39)</f>
        <v>841</v>
      </c>
      <c r="F39" s="25"/>
    </row>
    <row r="40" spans="1:9" x14ac:dyDescent="0.2">
      <c r="A40" s="2" t="s">
        <v>153</v>
      </c>
      <c r="B40" s="11" t="s">
        <v>796</v>
      </c>
      <c r="C40" s="102">
        <f>SUM('B CAS'!C40,'B CAPS'!C40,'B GS'!C40,'B SEM'!C40)</f>
        <v>22</v>
      </c>
      <c r="F40" s="25"/>
    </row>
    <row r="41" spans="1:9" x14ac:dyDescent="0.2">
      <c r="A41" s="2" t="s">
        <v>153</v>
      </c>
      <c r="B41" s="11" t="s">
        <v>138</v>
      </c>
      <c r="C41" s="102">
        <f>SUM('B CAS'!C41,'B CAPS'!C41,'B GS'!C41,'B SEM'!C41)</f>
        <v>407</v>
      </c>
      <c r="F41" s="25"/>
    </row>
    <row r="42" spans="1:9" x14ac:dyDescent="0.2">
      <c r="A42" s="2" t="s">
        <v>153</v>
      </c>
      <c r="B42" s="11" t="s">
        <v>139</v>
      </c>
      <c r="C42" s="102">
        <f>SUM('B CAS'!C42,'B CAPS'!C42,'B GS'!C42,'B SEM'!C42)</f>
        <v>22</v>
      </c>
      <c r="F42" s="25"/>
    </row>
    <row r="43" spans="1:9" ht="25.5" x14ac:dyDescent="0.2">
      <c r="A43" s="2" t="s">
        <v>153</v>
      </c>
      <c r="B43" s="287" t="s">
        <v>635</v>
      </c>
      <c r="C43" s="102">
        <f>SUM('B CAS'!C43,'B CAPS'!C43,'B GS'!C43,'B SEM'!C43)</f>
        <v>4</v>
      </c>
      <c r="F43" s="25"/>
    </row>
    <row r="44" spans="1:9" ht="25.5" x14ac:dyDescent="0.2">
      <c r="A44" s="2" t="s">
        <v>153</v>
      </c>
      <c r="B44" s="287" t="s">
        <v>636</v>
      </c>
      <c r="C44" s="102">
        <f>SUM('B CAS'!C44,'B CAPS'!C44,'B GS'!C44,'B SEM'!C44)</f>
        <v>13</v>
      </c>
      <c r="F44" s="25"/>
    </row>
    <row r="45" spans="1:9" x14ac:dyDescent="0.2">
      <c r="A45" s="2" t="s">
        <v>153</v>
      </c>
      <c r="B45" s="295" t="s">
        <v>637</v>
      </c>
      <c r="C45" s="102">
        <f>SUM('B CAS'!C45,'B CAPS'!C45,'B GS'!C45,'B SEM'!C45)</f>
        <v>0</v>
      </c>
      <c r="F45" s="25"/>
    </row>
    <row r="47" spans="1:9" ht="15.75" x14ac:dyDescent="0.2">
      <c r="B47" s="599" t="s">
        <v>1154</v>
      </c>
      <c r="C47" s="4"/>
      <c r="D47" s="4"/>
      <c r="E47" s="4"/>
      <c r="F47" s="4"/>
    </row>
    <row r="48" spans="1:9" ht="54.75" customHeight="1" x14ac:dyDescent="0.2">
      <c r="B48" s="708" t="s">
        <v>9</v>
      </c>
      <c r="C48" s="708"/>
      <c r="D48" s="708"/>
      <c r="E48" s="708"/>
      <c r="F48" s="708"/>
    </row>
    <row r="49" spans="1:6" x14ac:dyDescent="0.2">
      <c r="A49" s="7"/>
      <c r="B49" s="4"/>
      <c r="C49" s="4"/>
      <c r="D49" s="4"/>
      <c r="E49" s="4"/>
      <c r="F49" s="4"/>
    </row>
    <row r="50" spans="1:6" x14ac:dyDescent="0.2">
      <c r="B50" s="705" t="s">
        <v>432</v>
      </c>
      <c r="C50" s="706"/>
      <c r="D50" s="27"/>
      <c r="E50" s="27"/>
      <c r="F50" s="27"/>
    </row>
    <row r="51" spans="1:6" x14ac:dyDescent="0.2">
      <c r="A51" s="189"/>
      <c r="B51" s="200"/>
      <c r="C51" s="200"/>
      <c r="D51" s="200"/>
      <c r="E51" s="200"/>
      <c r="F51" s="200"/>
    </row>
    <row r="52" spans="1:6" ht="42.75" customHeight="1" x14ac:dyDescent="0.2">
      <c r="A52" s="189"/>
      <c r="B52" s="707" t="s">
        <v>56</v>
      </c>
      <c r="C52" s="707"/>
      <c r="D52" s="707"/>
      <c r="E52" s="707"/>
      <c r="F52" s="200"/>
    </row>
    <row r="53" spans="1:6" x14ac:dyDescent="0.2">
      <c r="A53" s="189"/>
      <c r="B53" s="188"/>
      <c r="C53" s="188"/>
      <c r="D53" s="188"/>
      <c r="E53" s="188"/>
      <c r="F53" s="200"/>
    </row>
    <row r="54" spans="1:6" x14ac:dyDescent="0.2">
      <c r="A54" s="189"/>
      <c r="B54" s="202" t="s">
        <v>10</v>
      </c>
      <c r="C54" s="188"/>
      <c r="D54" s="188"/>
      <c r="E54" s="188"/>
      <c r="F54" s="200"/>
    </row>
    <row r="55" spans="1:6" s="201" customFormat="1" ht="48" customHeight="1" x14ac:dyDescent="0.2">
      <c r="A55" s="1"/>
      <c r="B55" s="707" t="s">
        <v>57</v>
      </c>
      <c r="C55" s="708"/>
      <c r="D55" s="708"/>
      <c r="E55" s="708"/>
      <c r="F55" s="708"/>
    </row>
    <row r="56" spans="1:6" s="201" customFormat="1" ht="38.25" customHeight="1" x14ac:dyDescent="0.2">
      <c r="A56" s="2" t="s">
        <v>154</v>
      </c>
      <c r="B56" s="709" t="s">
        <v>11</v>
      </c>
      <c r="C56" s="710"/>
      <c r="D56" s="710"/>
      <c r="E56" s="711"/>
      <c r="F56" s="100">
        <v>658</v>
      </c>
    </row>
    <row r="57" spans="1:6" s="201" customFormat="1" ht="65.25" customHeight="1" x14ac:dyDescent="0.2">
      <c r="A57" s="2" t="s">
        <v>155</v>
      </c>
      <c r="B57" s="697" t="s">
        <v>12</v>
      </c>
      <c r="C57" s="698"/>
      <c r="D57" s="698"/>
      <c r="E57" s="699"/>
      <c r="F57" s="100">
        <v>1</v>
      </c>
    </row>
    <row r="58" spans="1:6" s="201" customFormat="1" ht="35.25" customHeight="1" x14ac:dyDescent="0.2">
      <c r="A58" s="2" t="s">
        <v>156</v>
      </c>
      <c r="B58" s="694" t="s">
        <v>13</v>
      </c>
      <c r="C58" s="695"/>
      <c r="D58" s="695"/>
      <c r="E58" s="696"/>
      <c r="F58" s="100">
        <f>F56-F57</f>
        <v>657</v>
      </c>
    </row>
    <row r="59" spans="1:6" ht="36" customHeight="1" x14ac:dyDescent="0.2">
      <c r="A59" s="2" t="s">
        <v>157</v>
      </c>
      <c r="B59" s="694" t="s">
        <v>15</v>
      </c>
      <c r="C59" s="695"/>
      <c r="D59" s="695"/>
      <c r="E59" s="696"/>
      <c r="F59" s="100">
        <v>381</v>
      </c>
    </row>
    <row r="60" spans="1:6" ht="35.25" customHeight="1" x14ac:dyDescent="0.2">
      <c r="A60" s="2" t="s">
        <v>158</v>
      </c>
      <c r="B60" s="694" t="s">
        <v>16</v>
      </c>
      <c r="C60" s="695"/>
      <c r="D60" s="695"/>
      <c r="E60" s="696"/>
      <c r="F60" s="100">
        <v>60</v>
      </c>
    </row>
    <row r="61" spans="1:6" ht="38.25" customHeight="1" x14ac:dyDescent="0.2">
      <c r="A61" s="2" t="s">
        <v>159</v>
      </c>
      <c r="B61" s="697" t="s">
        <v>17</v>
      </c>
      <c r="C61" s="698"/>
      <c r="D61" s="698"/>
      <c r="E61" s="699"/>
      <c r="F61" s="100">
        <v>11</v>
      </c>
    </row>
    <row r="62" spans="1:6" ht="26.25" customHeight="1" x14ac:dyDescent="0.2">
      <c r="A62" s="2" t="s">
        <v>160</v>
      </c>
      <c r="B62" s="694" t="s">
        <v>433</v>
      </c>
      <c r="C62" s="695"/>
      <c r="D62" s="695"/>
      <c r="E62" s="696"/>
      <c r="F62" s="100">
        <f>SUM(F59:F61)</f>
        <v>452</v>
      </c>
    </row>
    <row r="63" spans="1:6" ht="25.5" customHeight="1" x14ac:dyDescent="0.2">
      <c r="A63" s="2" t="s">
        <v>759</v>
      </c>
      <c r="B63" s="694" t="s">
        <v>14</v>
      </c>
      <c r="C63" s="695"/>
      <c r="D63" s="695"/>
      <c r="E63" s="696"/>
      <c r="F63" s="598">
        <f>F62/F58</f>
        <v>0.68797564687975643</v>
      </c>
    </row>
    <row r="64" spans="1:6" ht="27.75" customHeight="1" x14ac:dyDescent="0.2">
      <c r="A64" s="189"/>
      <c r="B64" s="188"/>
      <c r="C64" s="188"/>
      <c r="D64" s="188"/>
      <c r="E64" s="188"/>
      <c r="F64" s="200"/>
    </row>
    <row r="65" spans="1:6" ht="30.75" customHeight="1" x14ac:dyDescent="0.2">
      <c r="A65" s="189"/>
      <c r="B65" s="203" t="s">
        <v>638</v>
      </c>
      <c r="C65" s="200"/>
      <c r="D65" s="200"/>
      <c r="E65" s="200"/>
      <c r="F65" s="200"/>
    </row>
    <row r="66" spans="1:6" ht="42" customHeight="1" x14ac:dyDescent="0.2">
      <c r="B66" s="707" t="s">
        <v>58</v>
      </c>
      <c r="C66" s="708"/>
      <c r="D66" s="708"/>
      <c r="E66" s="708"/>
      <c r="F66" s="708"/>
    </row>
    <row r="67" spans="1:6" ht="37.5" customHeight="1" x14ac:dyDescent="0.2">
      <c r="A67" s="2" t="s">
        <v>154</v>
      </c>
      <c r="B67" s="709" t="s">
        <v>639</v>
      </c>
      <c r="C67" s="710"/>
      <c r="D67" s="710"/>
      <c r="E67" s="711"/>
      <c r="F67" s="100">
        <v>664</v>
      </c>
    </row>
    <row r="68" spans="1:6" s="201" customFormat="1" ht="57.75" customHeight="1" x14ac:dyDescent="0.2">
      <c r="A68" s="2" t="s">
        <v>155</v>
      </c>
      <c r="B68" s="697" t="s">
        <v>640</v>
      </c>
      <c r="C68" s="698"/>
      <c r="D68" s="698"/>
      <c r="E68" s="699"/>
      <c r="F68" s="100">
        <v>1</v>
      </c>
    </row>
    <row r="69" spans="1:6" s="201" customFormat="1" ht="31.5" customHeight="1" x14ac:dyDescent="0.2">
      <c r="A69" s="2" t="s">
        <v>156</v>
      </c>
      <c r="B69" s="694" t="s">
        <v>641</v>
      </c>
      <c r="C69" s="695"/>
      <c r="D69" s="695"/>
      <c r="E69" s="696"/>
      <c r="F69" s="100">
        <f>F67-F68</f>
        <v>663</v>
      </c>
    </row>
    <row r="70" spans="1:6" ht="39.75" customHeight="1" x14ac:dyDescent="0.2">
      <c r="A70" s="2" t="s">
        <v>157</v>
      </c>
      <c r="B70" s="694" t="s">
        <v>643</v>
      </c>
      <c r="C70" s="695"/>
      <c r="D70" s="695"/>
      <c r="E70" s="696"/>
      <c r="F70" s="100">
        <v>416</v>
      </c>
    </row>
    <row r="71" spans="1:6" ht="27" customHeight="1" x14ac:dyDescent="0.2">
      <c r="A71" s="2" t="s">
        <v>158</v>
      </c>
      <c r="B71" s="694" t="s">
        <v>644</v>
      </c>
      <c r="C71" s="695"/>
      <c r="D71" s="695"/>
      <c r="E71" s="696"/>
      <c r="F71" s="100">
        <v>67</v>
      </c>
    </row>
    <row r="72" spans="1:6" ht="41.25" customHeight="1" x14ac:dyDescent="0.2">
      <c r="A72" s="2" t="s">
        <v>159</v>
      </c>
      <c r="B72" s="697" t="s">
        <v>645</v>
      </c>
      <c r="C72" s="698"/>
      <c r="D72" s="698"/>
      <c r="E72" s="699"/>
      <c r="F72" s="100">
        <v>12</v>
      </c>
    </row>
    <row r="73" spans="1:6" ht="26.25" customHeight="1" x14ac:dyDescent="0.2">
      <c r="A73" s="2" t="s">
        <v>160</v>
      </c>
      <c r="B73" s="694" t="s">
        <v>433</v>
      </c>
      <c r="C73" s="695"/>
      <c r="D73" s="695"/>
      <c r="E73" s="696"/>
      <c r="F73" s="100">
        <f>SUM(F70:F72)</f>
        <v>495</v>
      </c>
    </row>
    <row r="74" spans="1:6" ht="25.5" customHeight="1" x14ac:dyDescent="0.2">
      <c r="A74" s="2" t="s">
        <v>759</v>
      </c>
      <c r="B74" s="694" t="s">
        <v>642</v>
      </c>
      <c r="C74" s="695"/>
      <c r="D74" s="695"/>
      <c r="E74" s="696"/>
      <c r="F74" s="598">
        <f>F73/F69</f>
        <v>0.74660633484162897</v>
      </c>
    </row>
    <row r="75" spans="1:6" ht="27.75" customHeight="1" x14ac:dyDescent="0.2">
      <c r="F75" s="103"/>
    </row>
    <row r="76" spans="1:6" s="372" customFormat="1" ht="30.75" customHeight="1" x14ac:dyDescent="0.2">
      <c r="A76" s="377"/>
      <c r="B76" s="378" t="s">
        <v>557</v>
      </c>
      <c r="F76" s="379"/>
    </row>
    <row r="77" spans="1:6" s="372" customFormat="1" ht="14.25" customHeight="1" x14ac:dyDescent="0.2">
      <c r="A77" s="377"/>
      <c r="F77" s="379"/>
    </row>
    <row r="78" spans="1:6" s="372" customFormat="1" ht="27" customHeight="1" x14ac:dyDescent="0.2">
      <c r="A78" s="377"/>
      <c r="B78" s="700" t="s">
        <v>18</v>
      </c>
      <c r="C78" s="700"/>
      <c r="D78" s="700"/>
      <c r="E78" s="700"/>
      <c r="F78" s="379"/>
    </row>
    <row r="79" spans="1:6" s="372" customFormat="1" x14ac:dyDescent="0.2">
      <c r="A79" s="377"/>
      <c r="F79" s="379"/>
    </row>
    <row r="80" spans="1:6" s="372" customFormat="1" x14ac:dyDescent="0.2">
      <c r="A80" s="377"/>
      <c r="B80" s="380" t="s">
        <v>19</v>
      </c>
      <c r="F80" s="379"/>
    </row>
    <row r="81" spans="1:6" s="372" customFormat="1" ht="17.25" customHeight="1" x14ac:dyDescent="0.2">
      <c r="A81" s="381" t="s">
        <v>142</v>
      </c>
      <c r="B81" s="693" t="s">
        <v>22</v>
      </c>
      <c r="C81" s="693"/>
      <c r="D81" s="693"/>
      <c r="E81" s="693"/>
      <c r="F81" s="382"/>
    </row>
    <row r="82" spans="1:6" s="372" customFormat="1" ht="57" customHeight="1" x14ac:dyDescent="0.2">
      <c r="A82" s="383" t="s">
        <v>434</v>
      </c>
      <c r="B82" s="693" t="s">
        <v>20</v>
      </c>
      <c r="C82" s="693"/>
      <c r="D82" s="693"/>
      <c r="E82" s="693"/>
      <c r="F82" s="382"/>
    </row>
    <row r="83" spans="1:6" s="372" customFormat="1" ht="30.75" customHeight="1" x14ac:dyDescent="0.2">
      <c r="A83" s="383" t="s">
        <v>435</v>
      </c>
      <c r="B83" s="693" t="s">
        <v>21</v>
      </c>
      <c r="C83" s="693"/>
      <c r="D83" s="693"/>
      <c r="E83" s="693"/>
      <c r="F83" s="382">
        <f>F81-F82</f>
        <v>0</v>
      </c>
    </row>
    <row r="84" spans="1:6" s="372" customFormat="1" ht="23.25" customHeight="1" x14ac:dyDescent="0.2">
      <c r="A84" s="383" t="s">
        <v>436</v>
      </c>
      <c r="B84" s="693" t="s">
        <v>443</v>
      </c>
      <c r="C84" s="693"/>
      <c r="D84" s="693"/>
      <c r="E84" s="693"/>
      <c r="F84" s="382"/>
    </row>
    <row r="85" spans="1:6" s="372" customFormat="1" ht="21.75" customHeight="1" x14ac:dyDescent="0.2">
      <c r="A85" s="381" t="s">
        <v>437</v>
      </c>
      <c r="B85" s="693" t="s">
        <v>444</v>
      </c>
      <c r="C85" s="693"/>
      <c r="D85" s="693"/>
      <c r="E85" s="693"/>
      <c r="F85" s="382"/>
    </row>
    <row r="86" spans="1:6" s="372" customFormat="1" ht="24.75" customHeight="1" x14ac:dyDescent="0.2">
      <c r="A86" s="381" t="s">
        <v>438</v>
      </c>
      <c r="B86" s="693" t="s">
        <v>445</v>
      </c>
      <c r="C86" s="693"/>
      <c r="D86" s="693"/>
      <c r="E86" s="693"/>
      <c r="F86" s="382"/>
    </row>
    <row r="87" spans="1:6" s="372" customFormat="1" ht="30" customHeight="1" x14ac:dyDescent="0.2">
      <c r="A87" s="381" t="s">
        <v>439</v>
      </c>
      <c r="B87" s="693" t="s">
        <v>446</v>
      </c>
      <c r="C87" s="693"/>
      <c r="D87" s="693"/>
      <c r="E87" s="693"/>
      <c r="F87" s="382"/>
    </row>
    <row r="88" spans="1:6" s="372" customFormat="1" x14ac:dyDescent="0.2">
      <c r="A88" s="381" t="s">
        <v>440</v>
      </c>
      <c r="B88" s="693" t="s">
        <v>447</v>
      </c>
      <c r="C88" s="693"/>
      <c r="D88" s="693"/>
      <c r="E88" s="693"/>
      <c r="F88" s="382"/>
    </row>
    <row r="89" spans="1:6" s="372" customFormat="1" x14ac:dyDescent="0.2">
      <c r="A89" s="381" t="s">
        <v>441</v>
      </c>
      <c r="B89" s="693" t="s">
        <v>448</v>
      </c>
      <c r="C89" s="693"/>
      <c r="D89" s="693"/>
      <c r="E89" s="693"/>
      <c r="F89" s="382"/>
    </row>
    <row r="90" spans="1:6" s="372" customFormat="1" x14ac:dyDescent="0.2">
      <c r="A90" s="381" t="s">
        <v>442</v>
      </c>
      <c r="B90" s="693" t="s">
        <v>449</v>
      </c>
      <c r="C90" s="693"/>
      <c r="D90" s="693"/>
      <c r="E90" s="693"/>
      <c r="F90" s="382"/>
    </row>
    <row r="91" spans="1:6" s="372" customFormat="1" ht="25.5" customHeight="1" x14ac:dyDescent="0.2">
      <c r="A91" s="381"/>
      <c r="B91" s="384"/>
      <c r="C91" s="384"/>
      <c r="D91" s="384"/>
      <c r="E91" s="384"/>
      <c r="F91" s="385"/>
    </row>
    <row r="92" spans="1:6" s="372" customFormat="1" x14ac:dyDescent="0.2">
      <c r="A92" s="377"/>
      <c r="B92" s="380" t="s">
        <v>646</v>
      </c>
      <c r="F92" s="379"/>
    </row>
    <row r="93" spans="1:6" s="372" customFormat="1" ht="18.75" customHeight="1" x14ac:dyDescent="0.2">
      <c r="A93" s="381" t="s">
        <v>142</v>
      </c>
      <c r="B93" s="693" t="s">
        <v>647</v>
      </c>
      <c r="C93" s="693"/>
      <c r="D93" s="693"/>
      <c r="E93" s="693"/>
      <c r="F93" s="382"/>
    </row>
    <row r="94" spans="1:6" s="372" customFormat="1" ht="53.25" customHeight="1" x14ac:dyDescent="0.2">
      <c r="A94" s="383" t="s">
        <v>434</v>
      </c>
      <c r="B94" s="693" t="s">
        <v>648</v>
      </c>
      <c r="C94" s="693"/>
      <c r="D94" s="693"/>
      <c r="E94" s="693"/>
      <c r="F94" s="382"/>
    </row>
    <row r="95" spans="1:6" s="372" customFormat="1" ht="30" customHeight="1" x14ac:dyDescent="0.2">
      <c r="A95" s="383" t="s">
        <v>435</v>
      </c>
      <c r="B95" s="693" t="s">
        <v>649</v>
      </c>
      <c r="C95" s="693"/>
      <c r="D95" s="693"/>
      <c r="E95" s="693"/>
      <c r="F95" s="382">
        <f>F93-F94</f>
        <v>0</v>
      </c>
    </row>
    <row r="96" spans="1:6" s="372" customFormat="1" x14ac:dyDescent="0.2">
      <c r="A96" s="383" t="s">
        <v>436</v>
      </c>
      <c r="B96" s="693" t="s">
        <v>443</v>
      </c>
      <c r="C96" s="693"/>
      <c r="D96" s="693"/>
      <c r="E96" s="693"/>
      <c r="F96" s="382"/>
    </row>
    <row r="97" spans="1:6" s="372" customFormat="1" x14ac:dyDescent="0.2">
      <c r="A97" s="381" t="s">
        <v>437</v>
      </c>
      <c r="B97" s="693" t="s">
        <v>444</v>
      </c>
      <c r="C97" s="693"/>
      <c r="D97" s="693"/>
      <c r="E97" s="693"/>
      <c r="F97" s="382"/>
    </row>
    <row r="98" spans="1:6" s="372" customFormat="1" ht="23.25" customHeight="1" x14ac:dyDescent="0.2">
      <c r="A98" s="381" t="s">
        <v>438</v>
      </c>
      <c r="B98" s="693" t="s">
        <v>445</v>
      </c>
      <c r="C98" s="693"/>
      <c r="D98" s="693"/>
      <c r="E98" s="693"/>
      <c r="F98" s="382"/>
    </row>
    <row r="99" spans="1:6" s="372" customFormat="1" ht="27.75" customHeight="1" x14ac:dyDescent="0.2">
      <c r="A99" s="381" t="s">
        <v>439</v>
      </c>
      <c r="B99" s="693" t="s">
        <v>446</v>
      </c>
      <c r="C99" s="693"/>
      <c r="D99" s="693"/>
      <c r="E99" s="693"/>
      <c r="F99" s="382"/>
    </row>
    <row r="100" spans="1:6" s="372" customFormat="1" x14ac:dyDescent="0.2">
      <c r="A100" s="381" t="s">
        <v>440</v>
      </c>
      <c r="B100" s="693" t="s">
        <v>447</v>
      </c>
      <c r="C100" s="693"/>
      <c r="D100" s="693"/>
      <c r="E100" s="693"/>
      <c r="F100" s="382"/>
    </row>
    <row r="101" spans="1:6" s="372" customFormat="1" x14ac:dyDescent="0.2">
      <c r="A101" s="381" t="s">
        <v>441</v>
      </c>
      <c r="B101" s="693" t="s">
        <v>448</v>
      </c>
      <c r="C101" s="693"/>
      <c r="D101" s="693"/>
      <c r="E101" s="693"/>
      <c r="F101" s="382"/>
    </row>
    <row r="102" spans="1:6" s="372" customFormat="1" x14ac:dyDescent="0.2">
      <c r="A102" s="381" t="s">
        <v>442</v>
      </c>
      <c r="B102" s="693" t="s">
        <v>449</v>
      </c>
      <c r="C102" s="693"/>
      <c r="D102" s="693"/>
      <c r="E102" s="693"/>
      <c r="F102" s="382"/>
    </row>
    <row r="103" spans="1:6" ht="24.75" customHeight="1" x14ac:dyDescent="0.2"/>
    <row r="104" spans="1:6" x14ac:dyDescent="0.2">
      <c r="B104" s="3" t="s">
        <v>141</v>
      </c>
    </row>
    <row r="105" spans="1:6" ht="78.75" customHeight="1" x14ac:dyDescent="0.2">
      <c r="B105" s="685" t="s">
        <v>59</v>
      </c>
      <c r="C105" s="685"/>
      <c r="D105" s="685"/>
      <c r="E105" s="685"/>
      <c r="F105" s="685"/>
    </row>
    <row r="106" spans="1:6" ht="59.25" customHeight="1" x14ac:dyDescent="0.2">
      <c r="A106" s="2" t="s">
        <v>450</v>
      </c>
      <c r="B106" s="692" t="s">
        <v>60</v>
      </c>
      <c r="C106" s="692"/>
      <c r="D106" s="692"/>
      <c r="E106" s="692"/>
      <c r="F106" s="29">
        <v>0.85799999999999998</v>
      </c>
    </row>
    <row r="109" spans="1:6" ht="65.25" customHeight="1" x14ac:dyDescent="0.2"/>
    <row r="110" spans="1:6" ht="51.75" customHeight="1" x14ac:dyDescent="0.2"/>
  </sheetData>
  <sheetProtection password="CA0F" sheet="1" objects="1" scenarios="1"/>
  <mergeCells count="63">
    <mergeCell ref="B19:E19"/>
    <mergeCell ref="B90:E90"/>
    <mergeCell ref="B86:E86"/>
    <mergeCell ref="B87:E87"/>
    <mergeCell ref="B88:E88"/>
    <mergeCell ref="B89:E89"/>
    <mergeCell ref="B60:E60"/>
    <mergeCell ref="B61:E61"/>
    <mergeCell ref="B62:E62"/>
    <mergeCell ref="B63:E63"/>
    <mergeCell ref="B67:E67"/>
    <mergeCell ref="B48:F48"/>
    <mergeCell ref="B20:E20"/>
    <mergeCell ref="B22:F22"/>
    <mergeCell ref="B23:C23"/>
    <mergeCell ref="B24:C24"/>
    <mergeCell ref="A1:F1"/>
    <mergeCell ref="B3:F3"/>
    <mergeCell ref="C4:D4"/>
    <mergeCell ref="E4:F4"/>
    <mergeCell ref="B18:E18"/>
    <mergeCell ref="B26:C26"/>
    <mergeCell ref="B28:C28"/>
    <mergeCell ref="B25:C25"/>
    <mergeCell ref="B27:C27"/>
    <mergeCell ref="B29:C29"/>
    <mergeCell ref="B30:C30"/>
    <mergeCell ref="B31:C31"/>
    <mergeCell ref="B32:C32"/>
    <mergeCell ref="B33:C33"/>
    <mergeCell ref="B73:E73"/>
    <mergeCell ref="B50:C50"/>
    <mergeCell ref="B66:F66"/>
    <mergeCell ref="B52:E52"/>
    <mergeCell ref="B55:F55"/>
    <mergeCell ref="B56:E56"/>
    <mergeCell ref="B57:E57"/>
    <mergeCell ref="B58:E58"/>
    <mergeCell ref="B59:E59"/>
    <mergeCell ref="B68:E68"/>
    <mergeCell ref="B69:E69"/>
    <mergeCell ref="B71:E71"/>
    <mergeCell ref="B70:E70"/>
    <mergeCell ref="B72:E72"/>
    <mergeCell ref="B74:E74"/>
    <mergeCell ref="B93:E93"/>
    <mergeCell ref="B78:E78"/>
    <mergeCell ref="B81:E81"/>
    <mergeCell ref="B82:E82"/>
    <mergeCell ref="B83:E83"/>
    <mergeCell ref="B84:E84"/>
    <mergeCell ref="B85:E85"/>
    <mergeCell ref="B94:E94"/>
    <mergeCell ref="B95:E95"/>
    <mergeCell ref="B96:E96"/>
    <mergeCell ref="B97:E97"/>
    <mergeCell ref="B102:E102"/>
    <mergeCell ref="B106:E106"/>
    <mergeCell ref="B98:E98"/>
    <mergeCell ref="B99:E99"/>
    <mergeCell ref="B100:E100"/>
    <mergeCell ref="B101:E101"/>
    <mergeCell ref="B105:F105"/>
  </mergeCells>
  <phoneticPr fontId="0" type="noConversion"/>
  <pageMargins left="0.75" right="0.75" top="1" bottom="1" header="0.5" footer="0.5"/>
  <pageSetup orientation="portrait" r:id="rId1"/>
  <headerFooter alignWithMargins="0">
    <oddHeader>&amp;CCommon Data Set 2010-11</oddHeader>
    <oddFooter>&amp;C&amp;A&amp;RPage &amp;P</oddFooter>
  </headerFooter>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rgb="FFFF0000"/>
  </sheetPr>
  <dimension ref="A1:Q53"/>
  <sheetViews>
    <sheetView workbookViewId="0">
      <selection sqref="A1:K1"/>
    </sheetView>
  </sheetViews>
  <sheetFormatPr defaultRowHeight="12.75" x14ac:dyDescent="0.2"/>
  <cols>
    <col min="1" max="2" width="3.85546875" style="318" customWidth="1"/>
    <col min="3" max="3" width="10.7109375" style="318" customWidth="1"/>
    <col min="4" max="11" width="9" style="318" customWidth="1"/>
    <col min="12" max="16384" width="9.140625" style="318"/>
  </cols>
  <sheetData>
    <row r="1" spans="1:17" ht="18" x14ac:dyDescent="0.2">
      <c r="A1" s="917" t="s">
        <v>1126</v>
      </c>
      <c r="B1" s="917"/>
      <c r="C1" s="917"/>
      <c r="D1" s="917"/>
      <c r="E1" s="917"/>
      <c r="F1" s="917"/>
      <c r="G1" s="917"/>
      <c r="H1" s="917"/>
      <c r="I1" s="917"/>
      <c r="J1" s="917"/>
      <c r="K1" s="917"/>
      <c r="N1" s="353"/>
      <c r="O1" s="353"/>
      <c r="P1" s="353"/>
    </row>
    <row r="3" spans="1:17" ht="38.25" customHeight="1" x14ac:dyDescent="0.2">
      <c r="A3" s="3" t="s">
        <v>251</v>
      </c>
      <c r="B3" s="879" t="s">
        <v>199</v>
      </c>
      <c r="C3" s="880"/>
      <c r="D3" s="880"/>
      <c r="E3" s="880"/>
      <c r="F3" s="880"/>
      <c r="G3" s="880"/>
      <c r="H3" s="880"/>
      <c r="I3" s="880"/>
      <c r="J3" s="880"/>
      <c r="K3" s="880"/>
    </row>
    <row r="4" spans="1:17" ht="66" customHeight="1" x14ac:dyDescent="0.2">
      <c r="B4" s="873" t="s">
        <v>900</v>
      </c>
      <c r="C4" s="873"/>
      <c r="D4" s="873"/>
      <c r="E4" s="873"/>
      <c r="F4" s="873"/>
      <c r="G4" s="873"/>
      <c r="H4" s="873"/>
      <c r="I4" s="873"/>
      <c r="J4" s="873"/>
      <c r="K4" s="873"/>
    </row>
    <row r="5" spans="1:17" s="243" customFormat="1" x14ac:dyDescent="0.2">
      <c r="B5" s="244"/>
      <c r="C5" s="245"/>
      <c r="D5" s="242"/>
      <c r="E5" s="242"/>
      <c r="F5" s="242"/>
      <c r="G5" s="242"/>
      <c r="H5" s="242"/>
      <c r="I5" s="246"/>
      <c r="J5" s="244" t="s">
        <v>960</v>
      </c>
      <c r="K5" s="244" t="s">
        <v>961</v>
      </c>
    </row>
    <row r="6" spans="1:17" s="319" customFormat="1" ht="55.5" customHeight="1" x14ac:dyDescent="0.2">
      <c r="B6" s="317"/>
      <c r="C6" s="873" t="s">
        <v>953</v>
      </c>
      <c r="D6" s="873"/>
      <c r="E6" s="873"/>
      <c r="F6" s="873"/>
      <c r="G6" s="873"/>
      <c r="H6" s="873"/>
      <c r="I6" s="873"/>
      <c r="J6" s="247" t="s">
        <v>962</v>
      </c>
      <c r="K6" s="247" t="s">
        <v>963</v>
      </c>
    </row>
    <row r="7" spans="1:17" s="319" customFormat="1" ht="46.5" customHeight="1" x14ac:dyDescent="0.2">
      <c r="B7" s="317"/>
      <c r="C7" s="873" t="s">
        <v>954</v>
      </c>
      <c r="D7" s="873"/>
      <c r="E7" s="873"/>
      <c r="F7" s="873"/>
      <c r="G7" s="873"/>
      <c r="H7" s="873"/>
      <c r="I7" s="873"/>
      <c r="J7" s="247" t="s">
        <v>962</v>
      </c>
      <c r="K7" s="247" t="s">
        <v>543</v>
      </c>
    </row>
    <row r="8" spans="1:17" s="319" customFormat="1" ht="24.75" customHeight="1" x14ac:dyDescent="0.2">
      <c r="B8" s="317"/>
      <c r="C8" s="873" t="s">
        <v>955</v>
      </c>
      <c r="D8" s="873"/>
      <c r="E8" s="873"/>
      <c r="F8" s="873"/>
      <c r="G8" s="873"/>
      <c r="H8" s="873"/>
      <c r="I8" s="873"/>
      <c r="J8" s="247" t="s">
        <v>962</v>
      </c>
      <c r="K8" s="247" t="s">
        <v>964</v>
      </c>
    </row>
    <row r="9" spans="1:17" s="319" customFormat="1" ht="25.5" customHeight="1" x14ac:dyDescent="0.2">
      <c r="B9" s="317"/>
      <c r="C9" s="873" t="s">
        <v>956</v>
      </c>
      <c r="D9" s="873"/>
      <c r="E9" s="873"/>
      <c r="F9" s="873"/>
      <c r="G9" s="873"/>
      <c r="H9" s="873"/>
      <c r="I9" s="873"/>
      <c r="J9" s="247" t="s">
        <v>962</v>
      </c>
      <c r="K9" s="247" t="s">
        <v>962</v>
      </c>
    </row>
    <row r="10" spans="1:17" s="319" customFormat="1" x14ac:dyDescent="0.2">
      <c r="B10" s="317"/>
      <c r="C10" s="873" t="s">
        <v>957</v>
      </c>
      <c r="D10" s="873"/>
      <c r="E10" s="873"/>
      <c r="F10" s="873"/>
      <c r="G10" s="873"/>
      <c r="H10" s="873"/>
      <c r="I10" s="873"/>
      <c r="J10" s="247" t="s">
        <v>964</v>
      </c>
      <c r="K10" s="247" t="s">
        <v>962</v>
      </c>
    </row>
    <row r="11" spans="1:17" s="319" customFormat="1" x14ac:dyDescent="0.2">
      <c r="B11" s="317"/>
      <c r="C11" s="873" t="s">
        <v>958</v>
      </c>
      <c r="D11" s="873"/>
      <c r="E11" s="873"/>
      <c r="F11" s="873"/>
      <c r="G11" s="873"/>
      <c r="H11" s="873"/>
      <c r="I11" s="873"/>
      <c r="J11" s="247" t="s">
        <v>962</v>
      </c>
      <c r="K11" s="247" t="s">
        <v>962</v>
      </c>
    </row>
    <row r="12" spans="1:17" s="319" customFormat="1" x14ac:dyDescent="0.2">
      <c r="B12" s="317"/>
      <c r="C12" s="873" t="s">
        <v>959</v>
      </c>
      <c r="D12" s="873"/>
      <c r="E12" s="873"/>
      <c r="F12" s="873"/>
      <c r="G12" s="873"/>
      <c r="H12" s="873"/>
      <c r="I12" s="873"/>
      <c r="J12" s="247" t="s">
        <v>962</v>
      </c>
      <c r="K12" s="247" t="s">
        <v>964</v>
      </c>
    </row>
    <row r="13" spans="1:17" ht="12.75" customHeight="1" x14ac:dyDescent="0.2">
      <c r="B13" s="173"/>
      <c r="C13" s="173"/>
      <c r="D13" s="173"/>
      <c r="E13" s="173"/>
      <c r="F13" s="173"/>
      <c r="G13" s="173"/>
      <c r="H13" s="173"/>
      <c r="I13" s="173"/>
      <c r="J13" s="173"/>
      <c r="K13" s="173"/>
      <c r="Q13" s="297"/>
    </row>
    <row r="14" spans="1:17" s="248" customFormat="1" ht="25.5" customHeight="1" x14ac:dyDescent="0.2">
      <c r="B14" s="875" t="s">
        <v>965</v>
      </c>
      <c r="C14" s="876"/>
      <c r="D14" s="876"/>
      <c r="E14" s="876"/>
      <c r="F14" s="876"/>
      <c r="G14" s="876"/>
      <c r="H14" s="876"/>
      <c r="I14" s="876"/>
      <c r="J14" s="876"/>
      <c r="K14" s="876"/>
    </row>
    <row r="15" spans="1:17" s="248" customFormat="1" ht="49.5" customHeight="1" x14ac:dyDescent="0.2">
      <c r="B15" s="875" t="s">
        <v>966</v>
      </c>
      <c r="C15" s="876"/>
      <c r="D15" s="876"/>
      <c r="E15" s="876"/>
      <c r="F15" s="876"/>
      <c r="G15" s="876"/>
      <c r="H15" s="876"/>
      <c r="I15" s="876"/>
      <c r="J15" s="876"/>
      <c r="K15" s="876"/>
    </row>
    <row r="16" spans="1:17" ht="25.5" customHeight="1" x14ac:dyDescent="0.2">
      <c r="B16" s="877" t="s">
        <v>919</v>
      </c>
      <c r="C16" s="877"/>
      <c r="D16" s="877"/>
      <c r="E16" s="877"/>
      <c r="F16" s="877"/>
      <c r="G16" s="877"/>
      <c r="H16" s="877"/>
      <c r="I16" s="877"/>
      <c r="J16" s="877"/>
      <c r="K16" s="877"/>
    </row>
    <row r="17" spans="1:11" ht="64.5" customHeight="1" x14ac:dyDescent="0.2">
      <c r="B17" s="875" t="s">
        <v>184</v>
      </c>
      <c r="C17" s="876"/>
      <c r="D17" s="876"/>
      <c r="E17" s="876"/>
      <c r="F17" s="876"/>
      <c r="G17" s="876"/>
      <c r="H17" s="876"/>
      <c r="I17" s="876"/>
      <c r="J17" s="876"/>
      <c r="K17" s="876"/>
    </row>
    <row r="18" spans="1:11" ht="12.75" customHeight="1" x14ac:dyDescent="0.2">
      <c r="B18" s="878" t="s">
        <v>850</v>
      </c>
      <c r="C18" s="874"/>
      <c r="D18" s="874"/>
      <c r="E18" s="874"/>
      <c r="F18" s="874"/>
      <c r="G18" s="874"/>
      <c r="H18" s="874"/>
      <c r="I18" s="874"/>
      <c r="J18" s="874"/>
      <c r="K18" s="874"/>
    </row>
    <row r="19" spans="1:11" ht="12.75" customHeight="1" x14ac:dyDescent="0.2">
      <c r="B19" s="874"/>
      <c r="C19" s="874"/>
      <c r="D19" s="874"/>
      <c r="E19" s="874"/>
      <c r="F19" s="874"/>
      <c r="G19" s="874"/>
      <c r="H19" s="874"/>
      <c r="I19" s="874"/>
      <c r="J19" s="874"/>
      <c r="K19" s="874"/>
    </row>
    <row r="20" spans="1:11" x14ac:dyDescent="0.2">
      <c r="C20" s="312"/>
      <c r="D20" s="312"/>
      <c r="E20" s="312"/>
      <c r="F20" s="312"/>
      <c r="G20" s="312"/>
      <c r="H20" s="312"/>
      <c r="I20" s="312"/>
      <c r="J20" s="312"/>
      <c r="K20" s="312"/>
    </row>
    <row r="21" spans="1:11" x14ac:dyDescent="0.2">
      <c r="A21" s="3" t="s">
        <v>251</v>
      </c>
      <c r="B21" s="857"/>
      <c r="C21" s="858"/>
      <c r="D21" s="858"/>
      <c r="E21" s="858"/>
      <c r="F21" s="858"/>
      <c r="G21" s="858"/>
      <c r="H21" s="859"/>
      <c r="I21" s="168" t="s">
        <v>223</v>
      </c>
      <c r="J21" s="168" t="s">
        <v>224</v>
      </c>
      <c r="K21" s="168" t="s">
        <v>331</v>
      </c>
    </row>
    <row r="22" spans="1:11" x14ac:dyDescent="0.2">
      <c r="A22" s="3" t="s">
        <v>251</v>
      </c>
      <c r="B22" s="169" t="s">
        <v>225</v>
      </c>
      <c r="C22" s="695" t="s">
        <v>226</v>
      </c>
      <c r="D22" s="695"/>
      <c r="E22" s="695"/>
      <c r="F22" s="695"/>
      <c r="G22" s="695"/>
      <c r="H22" s="696"/>
      <c r="I22" s="102">
        <v>25</v>
      </c>
      <c r="J22" s="102">
        <v>82</v>
      </c>
      <c r="K22" s="102">
        <f>I22+J22</f>
        <v>107</v>
      </c>
    </row>
    <row r="23" spans="1:11" x14ac:dyDescent="0.2">
      <c r="A23" s="3" t="s">
        <v>251</v>
      </c>
      <c r="B23" s="169" t="s">
        <v>227</v>
      </c>
      <c r="C23" s="695" t="s">
        <v>228</v>
      </c>
      <c r="D23" s="695"/>
      <c r="E23" s="695"/>
      <c r="F23" s="695"/>
      <c r="G23" s="695"/>
      <c r="H23" s="696"/>
      <c r="I23" s="102">
        <v>2</v>
      </c>
      <c r="J23" s="102">
        <v>6</v>
      </c>
      <c r="K23" s="102">
        <f t="shared" ref="K23:K31" si="0">I23+J23</f>
        <v>8</v>
      </c>
    </row>
    <row r="24" spans="1:11" x14ac:dyDescent="0.2">
      <c r="A24" s="3" t="s">
        <v>251</v>
      </c>
      <c r="B24" s="169" t="s">
        <v>229</v>
      </c>
      <c r="C24" s="695" t="s">
        <v>230</v>
      </c>
      <c r="D24" s="695"/>
      <c r="E24" s="695"/>
      <c r="F24" s="695"/>
      <c r="G24" s="695"/>
      <c r="H24" s="696"/>
      <c r="I24" s="102">
        <v>3</v>
      </c>
      <c r="J24" s="102">
        <v>30</v>
      </c>
      <c r="K24" s="102">
        <f t="shared" si="0"/>
        <v>33</v>
      </c>
    </row>
    <row r="25" spans="1:11" x14ac:dyDescent="0.2">
      <c r="A25" s="3" t="s">
        <v>251</v>
      </c>
      <c r="B25" s="169" t="s">
        <v>231</v>
      </c>
      <c r="C25" s="695" t="s">
        <v>232</v>
      </c>
      <c r="D25" s="695"/>
      <c r="E25" s="695"/>
      <c r="F25" s="695"/>
      <c r="G25" s="695"/>
      <c r="H25" s="696"/>
      <c r="I25" s="102">
        <v>22</v>
      </c>
      <c r="J25" s="102">
        <v>52</v>
      </c>
      <c r="K25" s="102">
        <f t="shared" si="0"/>
        <v>74</v>
      </c>
    </row>
    <row r="26" spans="1:11" ht="14.25" customHeight="1" x14ac:dyDescent="0.2">
      <c r="A26" s="3" t="s">
        <v>251</v>
      </c>
      <c r="B26" s="169" t="s">
        <v>233</v>
      </c>
      <c r="C26" s="695" t="s">
        <v>234</v>
      </c>
      <c r="D26" s="695"/>
      <c r="E26" s="695"/>
      <c r="F26" s="695"/>
      <c r="G26" s="695"/>
      <c r="H26" s="696"/>
      <c r="I26" s="102">
        <v>1</v>
      </c>
      <c r="J26" s="102">
        <v>0</v>
      </c>
      <c r="K26" s="102">
        <f t="shared" si="0"/>
        <v>1</v>
      </c>
    </row>
    <row r="27" spans="1:11" ht="25.5" customHeight="1" x14ac:dyDescent="0.2">
      <c r="A27" s="3" t="s">
        <v>251</v>
      </c>
      <c r="B27" s="170" t="s">
        <v>235</v>
      </c>
      <c r="C27" s="850" t="s">
        <v>185</v>
      </c>
      <c r="D27" s="850"/>
      <c r="E27" s="850"/>
      <c r="F27" s="850"/>
      <c r="G27" s="850"/>
      <c r="H27" s="738"/>
      <c r="I27" s="102">
        <v>25</v>
      </c>
      <c r="J27" s="102">
        <v>43</v>
      </c>
      <c r="K27" s="102">
        <f t="shared" si="0"/>
        <v>68</v>
      </c>
    </row>
    <row r="28" spans="1:11" ht="26.25" customHeight="1" x14ac:dyDescent="0.2">
      <c r="A28" s="3" t="s">
        <v>251</v>
      </c>
      <c r="B28" s="170" t="s">
        <v>236</v>
      </c>
      <c r="C28" s="695" t="s">
        <v>237</v>
      </c>
      <c r="D28" s="695"/>
      <c r="E28" s="695"/>
      <c r="F28" s="695"/>
      <c r="G28" s="695"/>
      <c r="H28" s="696"/>
      <c r="I28" s="102">
        <v>0</v>
      </c>
      <c r="J28" s="102">
        <v>38</v>
      </c>
      <c r="K28" s="102">
        <f t="shared" si="0"/>
        <v>38</v>
      </c>
    </row>
    <row r="29" spans="1:11" x14ac:dyDescent="0.2">
      <c r="A29" s="3" t="s">
        <v>251</v>
      </c>
      <c r="B29" s="169" t="s">
        <v>238</v>
      </c>
      <c r="C29" s="695" t="s">
        <v>239</v>
      </c>
      <c r="D29" s="695"/>
      <c r="E29" s="695"/>
      <c r="F29" s="695"/>
      <c r="G29" s="695"/>
      <c r="H29" s="696"/>
      <c r="I29" s="102">
        <v>0</v>
      </c>
      <c r="J29" s="102">
        <v>1</v>
      </c>
      <c r="K29" s="102">
        <f t="shared" si="0"/>
        <v>1</v>
      </c>
    </row>
    <row r="30" spans="1:11" ht="25.5" customHeight="1" x14ac:dyDescent="0.2">
      <c r="A30" s="3" t="s">
        <v>251</v>
      </c>
      <c r="B30" s="169" t="s">
        <v>240</v>
      </c>
      <c r="C30" s="695" t="s">
        <v>475</v>
      </c>
      <c r="D30" s="695"/>
      <c r="E30" s="695"/>
      <c r="F30" s="695"/>
      <c r="G30" s="695"/>
      <c r="H30" s="696"/>
      <c r="I30" s="102">
        <v>0</v>
      </c>
      <c r="J30" s="102">
        <v>0</v>
      </c>
      <c r="K30" s="102">
        <f t="shared" si="0"/>
        <v>0</v>
      </c>
    </row>
    <row r="31" spans="1:11" ht="25.5" customHeight="1" x14ac:dyDescent="0.2">
      <c r="A31" s="3" t="s">
        <v>251</v>
      </c>
      <c r="B31" s="229" t="s">
        <v>270</v>
      </c>
      <c r="C31" s="805" t="s">
        <v>967</v>
      </c>
      <c r="D31" s="805"/>
      <c r="E31" s="805"/>
      <c r="F31" s="805"/>
      <c r="G31" s="805"/>
      <c r="H31" s="805"/>
      <c r="I31" s="102">
        <v>0</v>
      </c>
      <c r="J31" s="102">
        <v>0</v>
      </c>
      <c r="K31" s="102">
        <f t="shared" si="0"/>
        <v>0</v>
      </c>
    </row>
    <row r="33" spans="1:11" x14ac:dyDescent="0.2">
      <c r="A33" s="3" t="s">
        <v>252</v>
      </c>
      <c r="B33" s="887" t="s">
        <v>254</v>
      </c>
      <c r="C33" s="796"/>
      <c r="D33" s="796"/>
      <c r="E33" s="796"/>
      <c r="F33" s="796"/>
      <c r="G33" s="796"/>
      <c r="H33" s="796"/>
      <c r="I33" s="796"/>
      <c r="J33" s="796"/>
      <c r="K33" s="796"/>
    </row>
    <row r="34" spans="1:11" ht="64.5" customHeight="1" x14ac:dyDescent="0.2">
      <c r="B34" s="685" t="s">
        <v>200</v>
      </c>
      <c r="C34" s="685"/>
      <c r="D34" s="685"/>
      <c r="E34" s="685"/>
      <c r="F34" s="685"/>
      <c r="G34" s="685"/>
      <c r="H34" s="685"/>
      <c r="I34" s="685"/>
      <c r="J34" s="685"/>
      <c r="K34" s="685"/>
    </row>
    <row r="35" spans="1:11" x14ac:dyDescent="0.2">
      <c r="B35" s="300"/>
      <c r="C35" s="300"/>
      <c r="D35" s="300"/>
      <c r="E35" s="300"/>
      <c r="F35" s="300"/>
      <c r="G35" s="300"/>
      <c r="H35" s="300"/>
      <c r="I35" s="300"/>
      <c r="J35" s="300"/>
      <c r="K35" s="300"/>
    </row>
    <row r="36" spans="1:11" s="217" customFormat="1" x14ac:dyDescent="0.2">
      <c r="A36" s="89" t="s">
        <v>252</v>
      </c>
      <c r="B36" s="888" t="s">
        <v>201</v>
      </c>
      <c r="C36" s="888"/>
      <c r="D36" s="888"/>
      <c r="E36" s="888"/>
      <c r="F36" s="888"/>
      <c r="G36" s="230">
        <f>J36/J37</f>
        <v>15.643312101910828</v>
      </c>
      <c r="H36" s="231" t="s">
        <v>271</v>
      </c>
      <c r="I36" s="249" t="s">
        <v>968</v>
      </c>
      <c r="J36" s="595">
        <f>'B SEM'!G17+('B SEM'!H17/3)</f>
        <v>818.66666666666663</v>
      </c>
      <c r="K36" s="249" t="s">
        <v>969</v>
      </c>
    </row>
    <row r="37" spans="1:11" s="217" customFormat="1" x14ac:dyDescent="0.2">
      <c r="I37" s="250" t="s">
        <v>970</v>
      </c>
      <c r="J37" s="595">
        <f>I22+(J22/3)</f>
        <v>52.333333333333329</v>
      </c>
      <c r="K37" s="249" t="s">
        <v>272</v>
      </c>
    </row>
    <row r="38" spans="1:11" s="372" customFormat="1" ht="16.5" customHeight="1" x14ac:dyDescent="0.2">
      <c r="A38" s="378" t="s">
        <v>253</v>
      </c>
      <c r="B38" s="990" t="s">
        <v>241</v>
      </c>
      <c r="C38" s="968"/>
      <c r="D38" s="968"/>
      <c r="E38" s="968"/>
      <c r="F38" s="968"/>
      <c r="G38" s="968"/>
      <c r="H38" s="968"/>
      <c r="I38" s="968"/>
      <c r="J38" s="968"/>
      <c r="K38" s="968"/>
    </row>
    <row r="39" spans="1:11" s="372" customFormat="1" ht="27" customHeight="1" x14ac:dyDescent="0.2">
      <c r="A39" s="378"/>
      <c r="B39" s="822" t="s">
        <v>202</v>
      </c>
      <c r="C39" s="822"/>
      <c r="D39" s="822"/>
      <c r="E39" s="822"/>
      <c r="F39" s="822"/>
      <c r="G39" s="822"/>
      <c r="H39" s="822"/>
      <c r="I39" s="822"/>
      <c r="J39" s="822"/>
      <c r="K39" s="822"/>
    </row>
    <row r="40" spans="1:11" s="372" customFormat="1" ht="115.5" customHeight="1" x14ac:dyDescent="0.2">
      <c r="A40" s="378"/>
      <c r="B40" s="991" t="s">
        <v>1152</v>
      </c>
      <c r="C40" s="822"/>
      <c r="D40" s="822"/>
      <c r="E40" s="822"/>
      <c r="F40" s="822"/>
      <c r="G40" s="822"/>
      <c r="H40" s="822"/>
      <c r="I40" s="822"/>
      <c r="J40" s="822"/>
      <c r="K40" s="822"/>
    </row>
    <row r="41" spans="1:11" s="372" customFormat="1" ht="93" customHeight="1" x14ac:dyDescent="0.2">
      <c r="A41" s="378"/>
      <c r="B41" s="991" t="s">
        <v>1153</v>
      </c>
      <c r="C41" s="822"/>
      <c r="D41" s="822"/>
      <c r="E41" s="822"/>
      <c r="F41" s="822"/>
      <c r="G41" s="822"/>
      <c r="H41" s="822"/>
      <c r="I41" s="822"/>
      <c r="J41" s="822"/>
      <c r="K41" s="822"/>
    </row>
    <row r="42" spans="1:11" s="372" customFormat="1" ht="68.25" customHeight="1" x14ac:dyDescent="0.2">
      <c r="A42" s="378"/>
      <c r="B42" s="822" t="s">
        <v>203</v>
      </c>
      <c r="C42" s="822"/>
      <c r="D42" s="822"/>
      <c r="E42" s="822"/>
      <c r="F42" s="822"/>
      <c r="G42" s="822"/>
      <c r="H42" s="822"/>
      <c r="I42" s="822"/>
      <c r="J42" s="822"/>
      <c r="K42" s="822"/>
    </row>
    <row r="43" spans="1:11" s="372" customFormat="1" x14ac:dyDescent="0.2">
      <c r="A43" s="378"/>
      <c r="B43" s="596"/>
      <c r="C43" s="596"/>
      <c r="D43" s="596"/>
      <c r="E43" s="596"/>
      <c r="F43" s="596"/>
      <c r="G43" s="596"/>
      <c r="H43" s="596"/>
      <c r="I43" s="596"/>
      <c r="J43" s="596"/>
      <c r="K43" s="596"/>
    </row>
    <row r="44" spans="1:11" s="372" customFormat="1" x14ac:dyDescent="0.2">
      <c r="A44" s="378" t="s">
        <v>253</v>
      </c>
      <c r="B44" s="992" t="s">
        <v>505</v>
      </c>
      <c r="C44" s="993"/>
      <c r="D44" s="993"/>
      <c r="E44" s="993"/>
      <c r="F44" s="993"/>
      <c r="G44" s="993"/>
      <c r="H44" s="993"/>
      <c r="I44" s="993"/>
      <c r="J44" s="993"/>
      <c r="K44" s="993"/>
    </row>
    <row r="45" spans="1:11" s="372" customFormat="1" x14ac:dyDescent="0.2"/>
    <row r="46" spans="1:11" s="372" customFormat="1" x14ac:dyDescent="0.2">
      <c r="A46" s="378" t="s">
        <v>253</v>
      </c>
      <c r="B46" s="987" t="s">
        <v>506</v>
      </c>
      <c r="C46" s="987"/>
      <c r="D46" s="987"/>
      <c r="E46" s="987"/>
      <c r="F46" s="987"/>
      <c r="G46" s="987"/>
      <c r="H46" s="987"/>
      <c r="I46" s="987"/>
      <c r="J46" s="987"/>
      <c r="K46" s="987"/>
    </row>
    <row r="47" spans="1:11" s="372" customFormat="1" x14ac:dyDescent="0.2">
      <c r="A47" s="378" t="s">
        <v>253</v>
      </c>
      <c r="B47" s="988" t="s">
        <v>242</v>
      </c>
      <c r="C47" s="988"/>
      <c r="D47" s="597" t="s">
        <v>243</v>
      </c>
      <c r="E47" s="597" t="s">
        <v>244</v>
      </c>
      <c r="F47" s="597" t="s">
        <v>245</v>
      </c>
      <c r="G47" s="597" t="s">
        <v>246</v>
      </c>
      <c r="H47" s="597" t="s">
        <v>247</v>
      </c>
      <c r="I47" s="597" t="s">
        <v>248</v>
      </c>
      <c r="J47" s="597" t="s">
        <v>249</v>
      </c>
      <c r="K47" s="597" t="s">
        <v>331</v>
      </c>
    </row>
    <row r="48" spans="1:11" s="372" customFormat="1" x14ac:dyDescent="0.2">
      <c r="A48" s="378" t="s">
        <v>253</v>
      </c>
      <c r="B48" s="988"/>
      <c r="C48" s="988"/>
      <c r="D48" s="392"/>
      <c r="E48" s="392"/>
      <c r="F48" s="392"/>
      <c r="G48" s="392"/>
      <c r="H48" s="392"/>
      <c r="I48" s="392"/>
      <c r="J48" s="392"/>
      <c r="K48" s="392">
        <f>SUM(D48:J48)</f>
        <v>0</v>
      </c>
    </row>
    <row r="49" spans="1:11" s="372" customFormat="1" x14ac:dyDescent="0.2">
      <c r="B49" s="989"/>
      <c r="C49" s="989"/>
    </row>
    <row r="50" spans="1:11" s="372" customFormat="1" x14ac:dyDescent="0.2">
      <c r="A50" s="378" t="s">
        <v>253</v>
      </c>
      <c r="B50" s="988" t="s">
        <v>250</v>
      </c>
      <c r="C50" s="988"/>
      <c r="D50" s="597" t="s">
        <v>243</v>
      </c>
      <c r="E50" s="597" t="s">
        <v>244</v>
      </c>
      <c r="F50" s="597" t="s">
        <v>245</v>
      </c>
      <c r="G50" s="597" t="s">
        <v>246</v>
      </c>
      <c r="H50" s="597" t="s">
        <v>247</v>
      </c>
      <c r="I50" s="597" t="s">
        <v>248</v>
      </c>
      <c r="J50" s="597" t="s">
        <v>249</v>
      </c>
      <c r="K50" s="597" t="s">
        <v>331</v>
      </c>
    </row>
    <row r="51" spans="1:11" s="372" customFormat="1" x14ac:dyDescent="0.2">
      <c r="A51" s="378" t="s">
        <v>253</v>
      </c>
      <c r="B51" s="988"/>
      <c r="C51" s="988"/>
      <c r="D51" s="392"/>
      <c r="E51" s="392"/>
      <c r="F51" s="392"/>
      <c r="G51" s="392"/>
      <c r="H51" s="392"/>
      <c r="I51" s="392"/>
      <c r="J51" s="392"/>
      <c r="K51" s="392">
        <f>SUM(D51:J51)</f>
        <v>0</v>
      </c>
    </row>
    <row r="52" spans="1:11" s="372" customFormat="1" x14ac:dyDescent="0.2"/>
    <row r="53" spans="1:11" s="372" customFormat="1" x14ac:dyDescent="0.2">
      <c r="A53" s="418" t="s">
        <v>1100</v>
      </c>
      <c r="B53" s="985" t="s">
        <v>1101</v>
      </c>
      <c r="C53" s="986"/>
      <c r="D53" s="986"/>
      <c r="E53" s="392"/>
    </row>
  </sheetData>
  <sheetProtection password="CA0F" sheet="1" objects="1" scenarios="1"/>
  <mergeCells count="41">
    <mergeCell ref="B46:K46"/>
    <mergeCell ref="B47:C48"/>
    <mergeCell ref="B49:C49"/>
    <mergeCell ref="B50:C51"/>
    <mergeCell ref="B38:K38"/>
    <mergeCell ref="B39:K39"/>
    <mergeCell ref="B40:K40"/>
    <mergeCell ref="B41:K41"/>
    <mergeCell ref="B42:K42"/>
    <mergeCell ref="B44:K44"/>
    <mergeCell ref="B18:K18"/>
    <mergeCell ref="B19:K19"/>
    <mergeCell ref="B21:H21"/>
    <mergeCell ref="B36:F36"/>
    <mergeCell ref="C23:H23"/>
    <mergeCell ref="C24:H24"/>
    <mergeCell ref="C25:H25"/>
    <mergeCell ref="C26:H26"/>
    <mergeCell ref="C27:H27"/>
    <mergeCell ref="C28:H28"/>
    <mergeCell ref="C29:H29"/>
    <mergeCell ref="C30:H30"/>
    <mergeCell ref="C31:H31"/>
    <mergeCell ref="B33:K33"/>
    <mergeCell ref="B34:K34"/>
    <mergeCell ref="C8:I8"/>
    <mergeCell ref="B53:D53"/>
    <mergeCell ref="A1:K1"/>
    <mergeCell ref="B3:K3"/>
    <mergeCell ref="B4:K4"/>
    <mergeCell ref="C6:I6"/>
    <mergeCell ref="C7:I7"/>
    <mergeCell ref="C22:H22"/>
    <mergeCell ref="C9:I9"/>
    <mergeCell ref="C10:I10"/>
    <mergeCell ref="C11:I11"/>
    <mergeCell ref="C12:I12"/>
    <mergeCell ref="B14:K14"/>
    <mergeCell ref="B15:K15"/>
    <mergeCell ref="B16:K16"/>
    <mergeCell ref="B17:K17"/>
  </mergeCells>
  <pageMargins left="0.75" right="0.75" top="1" bottom="1" header="0.5" footer="0.5"/>
  <pageSetup orientation="portrait" r:id="rId1"/>
  <headerFooter alignWithMargins="0">
    <oddHeader>&amp;CCommon Data Set 2010-11</oddHeader>
    <oddFooter>&amp;A&amp;RPage &amp;P</oddFooter>
  </headerFooter>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tabColor rgb="FF7030A0"/>
  </sheetPr>
  <dimension ref="A1:Q53"/>
  <sheetViews>
    <sheetView workbookViewId="0">
      <selection sqref="A1:K1"/>
    </sheetView>
  </sheetViews>
  <sheetFormatPr defaultRowHeight="12.75" x14ac:dyDescent="0.2"/>
  <cols>
    <col min="1" max="2" width="3.85546875" style="318" customWidth="1"/>
    <col min="3" max="3" width="10.7109375" style="318" customWidth="1"/>
    <col min="4" max="11" width="9" style="318" customWidth="1"/>
    <col min="12" max="16384" width="9.140625" style="318"/>
  </cols>
  <sheetData>
    <row r="1" spans="1:17" ht="18" x14ac:dyDescent="0.2">
      <c r="A1" s="918" t="s">
        <v>1127</v>
      </c>
      <c r="B1" s="918"/>
      <c r="C1" s="918"/>
      <c r="D1" s="918"/>
      <c r="E1" s="918"/>
      <c r="F1" s="918"/>
      <c r="G1" s="918"/>
      <c r="H1" s="918"/>
      <c r="I1" s="918"/>
      <c r="J1" s="918"/>
      <c r="K1" s="918"/>
      <c r="N1" s="438"/>
      <c r="O1" s="438"/>
    </row>
    <row r="3" spans="1:17" ht="38.25" customHeight="1" x14ac:dyDescent="0.2">
      <c r="A3" s="3" t="s">
        <v>251</v>
      </c>
      <c r="B3" s="879" t="s">
        <v>199</v>
      </c>
      <c r="C3" s="880"/>
      <c r="D3" s="880"/>
      <c r="E3" s="880"/>
      <c r="F3" s="880"/>
      <c r="G3" s="880"/>
      <c r="H3" s="880"/>
      <c r="I3" s="880"/>
      <c r="J3" s="880"/>
      <c r="K3" s="880"/>
    </row>
    <row r="4" spans="1:17" ht="66" customHeight="1" x14ac:dyDescent="0.2">
      <c r="B4" s="873" t="s">
        <v>900</v>
      </c>
      <c r="C4" s="873"/>
      <c r="D4" s="873"/>
      <c r="E4" s="873"/>
      <c r="F4" s="873"/>
      <c r="G4" s="873"/>
      <c r="H4" s="873"/>
      <c r="I4" s="873"/>
      <c r="J4" s="873"/>
      <c r="K4" s="873"/>
    </row>
    <row r="5" spans="1:17" s="243" customFormat="1" x14ac:dyDescent="0.2">
      <c r="B5" s="244"/>
      <c r="C5" s="245"/>
      <c r="D5" s="242"/>
      <c r="E5" s="242"/>
      <c r="F5" s="242"/>
      <c r="G5" s="242"/>
      <c r="H5" s="242"/>
      <c r="I5" s="246"/>
      <c r="J5" s="244" t="s">
        <v>960</v>
      </c>
      <c r="K5" s="244" t="s">
        <v>961</v>
      </c>
    </row>
    <row r="6" spans="1:17" s="319" customFormat="1" ht="55.5" customHeight="1" x14ac:dyDescent="0.2">
      <c r="B6" s="317"/>
      <c r="C6" s="873" t="s">
        <v>953</v>
      </c>
      <c r="D6" s="873"/>
      <c r="E6" s="873"/>
      <c r="F6" s="873"/>
      <c r="G6" s="873"/>
      <c r="H6" s="873"/>
      <c r="I6" s="873"/>
      <c r="J6" s="247" t="s">
        <v>962</v>
      </c>
      <c r="K6" s="247" t="s">
        <v>963</v>
      </c>
    </row>
    <row r="7" spans="1:17" s="319" customFormat="1" ht="46.5" customHeight="1" x14ac:dyDescent="0.2">
      <c r="B7" s="317"/>
      <c r="C7" s="873" t="s">
        <v>954</v>
      </c>
      <c r="D7" s="873"/>
      <c r="E7" s="873"/>
      <c r="F7" s="873"/>
      <c r="G7" s="873"/>
      <c r="H7" s="873"/>
      <c r="I7" s="873"/>
      <c r="J7" s="247" t="s">
        <v>962</v>
      </c>
      <c r="K7" s="247" t="s">
        <v>543</v>
      </c>
    </row>
    <row r="8" spans="1:17" s="319" customFormat="1" ht="24.75" customHeight="1" x14ac:dyDescent="0.2">
      <c r="B8" s="317"/>
      <c r="C8" s="873" t="s">
        <v>955</v>
      </c>
      <c r="D8" s="873"/>
      <c r="E8" s="873"/>
      <c r="F8" s="873"/>
      <c r="G8" s="873"/>
      <c r="H8" s="873"/>
      <c r="I8" s="873"/>
      <c r="J8" s="247" t="s">
        <v>962</v>
      </c>
      <c r="K8" s="247" t="s">
        <v>964</v>
      </c>
    </row>
    <row r="9" spans="1:17" s="319" customFormat="1" ht="25.5" customHeight="1" x14ac:dyDescent="0.2">
      <c r="B9" s="317"/>
      <c r="C9" s="873" t="s">
        <v>956</v>
      </c>
      <c r="D9" s="873"/>
      <c r="E9" s="873"/>
      <c r="F9" s="873"/>
      <c r="G9" s="873"/>
      <c r="H9" s="873"/>
      <c r="I9" s="873"/>
      <c r="J9" s="247" t="s">
        <v>962</v>
      </c>
      <c r="K9" s="247" t="s">
        <v>962</v>
      </c>
    </row>
    <row r="10" spans="1:17" s="319" customFormat="1" x14ac:dyDescent="0.2">
      <c r="B10" s="317"/>
      <c r="C10" s="873" t="s">
        <v>957</v>
      </c>
      <c r="D10" s="873"/>
      <c r="E10" s="873"/>
      <c r="F10" s="873"/>
      <c r="G10" s="873"/>
      <c r="H10" s="873"/>
      <c r="I10" s="873"/>
      <c r="J10" s="247" t="s">
        <v>964</v>
      </c>
      <c r="K10" s="247" t="s">
        <v>962</v>
      </c>
    </row>
    <row r="11" spans="1:17" s="319" customFormat="1" x14ac:dyDescent="0.2">
      <c r="B11" s="317"/>
      <c r="C11" s="873" t="s">
        <v>958</v>
      </c>
      <c r="D11" s="873"/>
      <c r="E11" s="873"/>
      <c r="F11" s="873"/>
      <c r="G11" s="873"/>
      <c r="H11" s="873"/>
      <c r="I11" s="873"/>
      <c r="J11" s="247" t="s">
        <v>962</v>
      </c>
      <c r="K11" s="247" t="s">
        <v>962</v>
      </c>
    </row>
    <row r="12" spans="1:17" s="319" customFormat="1" x14ac:dyDescent="0.2">
      <c r="B12" s="317"/>
      <c r="C12" s="873" t="s">
        <v>959</v>
      </c>
      <c r="D12" s="873"/>
      <c r="E12" s="873"/>
      <c r="F12" s="873"/>
      <c r="G12" s="873"/>
      <c r="H12" s="873"/>
      <c r="I12" s="873"/>
      <c r="J12" s="247" t="s">
        <v>962</v>
      </c>
      <c r="K12" s="247" t="s">
        <v>964</v>
      </c>
    </row>
    <row r="13" spans="1:17" ht="12.75" customHeight="1" x14ac:dyDescent="0.2">
      <c r="B13" s="173"/>
      <c r="C13" s="173"/>
      <c r="D13" s="173"/>
      <c r="E13" s="173"/>
      <c r="F13" s="173"/>
      <c r="G13" s="173"/>
      <c r="H13" s="173"/>
      <c r="I13" s="173"/>
      <c r="J13" s="173"/>
      <c r="K13" s="173"/>
      <c r="Q13" s="297"/>
    </row>
    <row r="14" spans="1:17" s="248" customFormat="1" ht="25.5" customHeight="1" x14ac:dyDescent="0.2">
      <c r="B14" s="875" t="s">
        <v>965</v>
      </c>
      <c r="C14" s="876"/>
      <c r="D14" s="876"/>
      <c r="E14" s="876"/>
      <c r="F14" s="876"/>
      <c r="G14" s="876"/>
      <c r="H14" s="876"/>
      <c r="I14" s="876"/>
      <c r="J14" s="876"/>
      <c r="K14" s="876"/>
    </row>
    <row r="15" spans="1:17" s="248" customFormat="1" ht="49.5" customHeight="1" x14ac:dyDescent="0.2">
      <c r="B15" s="875" t="s">
        <v>966</v>
      </c>
      <c r="C15" s="876"/>
      <c r="D15" s="876"/>
      <c r="E15" s="876"/>
      <c r="F15" s="876"/>
      <c r="G15" s="876"/>
      <c r="H15" s="876"/>
      <c r="I15" s="876"/>
      <c r="J15" s="876"/>
      <c r="K15" s="876"/>
    </row>
    <row r="16" spans="1:17" ht="25.5" customHeight="1" x14ac:dyDescent="0.2">
      <c r="B16" s="877" t="s">
        <v>919</v>
      </c>
      <c r="C16" s="877"/>
      <c r="D16" s="877"/>
      <c r="E16" s="877"/>
      <c r="F16" s="877"/>
      <c r="G16" s="877"/>
      <c r="H16" s="877"/>
      <c r="I16" s="877"/>
      <c r="J16" s="877"/>
      <c r="K16" s="877"/>
    </row>
    <row r="17" spans="1:11" ht="64.5" customHeight="1" x14ac:dyDescent="0.2">
      <c r="B17" s="875" t="s">
        <v>184</v>
      </c>
      <c r="C17" s="876"/>
      <c r="D17" s="876"/>
      <c r="E17" s="876"/>
      <c r="F17" s="876"/>
      <c r="G17" s="876"/>
      <c r="H17" s="876"/>
      <c r="I17" s="876"/>
      <c r="J17" s="876"/>
      <c r="K17" s="876"/>
    </row>
    <row r="18" spans="1:11" ht="12.75" customHeight="1" x14ac:dyDescent="0.2">
      <c r="B18" s="878" t="s">
        <v>850</v>
      </c>
      <c r="C18" s="874"/>
      <c r="D18" s="874"/>
      <c r="E18" s="874"/>
      <c r="F18" s="874"/>
      <c r="G18" s="874"/>
      <c r="H18" s="874"/>
      <c r="I18" s="874"/>
      <c r="J18" s="874"/>
      <c r="K18" s="874"/>
    </row>
    <row r="19" spans="1:11" ht="12.75" customHeight="1" x14ac:dyDescent="0.2">
      <c r="B19" s="874"/>
      <c r="C19" s="874"/>
      <c r="D19" s="874"/>
      <c r="E19" s="874"/>
      <c r="F19" s="874"/>
      <c r="G19" s="874"/>
      <c r="H19" s="874"/>
      <c r="I19" s="874"/>
      <c r="J19" s="874"/>
      <c r="K19" s="874"/>
    </row>
    <row r="20" spans="1:11" x14ac:dyDescent="0.2">
      <c r="C20" s="312"/>
      <c r="D20" s="312"/>
      <c r="E20" s="312"/>
      <c r="F20" s="312"/>
      <c r="G20" s="312"/>
      <c r="H20" s="312"/>
      <c r="I20" s="312"/>
      <c r="J20" s="312"/>
      <c r="K20" s="312"/>
    </row>
    <row r="21" spans="1:11" x14ac:dyDescent="0.2">
      <c r="A21" s="3" t="s">
        <v>251</v>
      </c>
      <c r="B21" s="857"/>
      <c r="C21" s="858"/>
      <c r="D21" s="858"/>
      <c r="E21" s="858"/>
      <c r="F21" s="858"/>
      <c r="G21" s="858"/>
      <c r="H21" s="859"/>
      <c r="I21" s="168" t="s">
        <v>223</v>
      </c>
      <c r="J21" s="168" t="s">
        <v>224</v>
      </c>
      <c r="K21" s="168" t="s">
        <v>331</v>
      </c>
    </row>
    <row r="22" spans="1:11" x14ac:dyDescent="0.2">
      <c r="A22" s="3" t="s">
        <v>251</v>
      </c>
      <c r="B22" s="169" t="s">
        <v>225</v>
      </c>
      <c r="C22" s="695" t="s">
        <v>226</v>
      </c>
      <c r="D22" s="695"/>
      <c r="E22" s="695"/>
      <c r="F22" s="695"/>
      <c r="G22" s="695"/>
      <c r="H22" s="696"/>
      <c r="I22" s="102">
        <f>SUM('I CAS'!I22,'I CAPS'!I22,'I GS'!I22)</f>
        <v>194</v>
      </c>
      <c r="J22" s="102">
        <f>SUM('I CAS'!J22,'I CAPS'!J22,'I GS'!J22)</f>
        <v>215</v>
      </c>
      <c r="K22" s="102">
        <f>SUM('I CAS'!K22,'I CAPS'!K22,'I GS'!K22)</f>
        <v>409</v>
      </c>
    </row>
    <row r="23" spans="1:11" x14ac:dyDescent="0.2">
      <c r="A23" s="3" t="s">
        <v>251</v>
      </c>
      <c r="B23" s="169" t="s">
        <v>227</v>
      </c>
      <c r="C23" s="695" t="s">
        <v>228</v>
      </c>
      <c r="D23" s="695"/>
      <c r="E23" s="695"/>
      <c r="F23" s="695"/>
      <c r="G23" s="695"/>
      <c r="H23" s="696"/>
      <c r="I23" s="102">
        <f>SUM('I CAS'!I23,'I CAPS'!I23,'I GS'!I23)</f>
        <v>10</v>
      </c>
      <c r="J23" s="102">
        <f>SUM('I CAS'!J23,'I CAPS'!J23,'I GS'!J23)</f>
        <v>7</v>
      </c>
      <c r="K23" s="102">
        <f>SUM('I CAS'!K23,'I CAPS'!K23,'I GS'!K23)</f>
        <v>17</v>
      </c>
    </row>
    <row r="24" spans="1:11" x14ac:dyDescent="0.2">
      <c r="A24" s="3" t="s">
        <v>251</v>
      </c>
      <c r="B24" s="169" t="s">
        <v>229</v>
      </c>
      <c r="C24" s="695" t="s">
        <v>230</v>
      </c>
      <c r="D24" s="695"/>
      <c r="E24" s="695"/>
      <c r="F24" s="695"/>
      <c r="G24" s="695"/>
      <c r="H24" s="696"/>
      <c r="I24" s="102">
        <f>SUM('I CAS'!I24,'I CAPS'!I24,'I GS'!I24)</f>
        <v>85</v>
      </c>
      <c r="J24" s="102">
        <f>SUM('I CAS'!J24,'I CAPS'!J24,'I GS'!J24)</f>
        <v>118</v>
      </c>
      <c r="K24" s="102">
        <f>SUM('I CAS'!K24,'I CAPS'!K24,'I GS'!K24)</f>
        <v>203</v>
      </c>
    </row>
    <row r="25" spans="1:11" x14ac:dyDescent="0.2">
      <c r="A25" s="3" t="s">
        <v>251</v>
      </c>
      <c r="B25" s="169" t="s">
        <v>231</v>
      </c>
      <c r="C25" s="695" t="s">
        <v>232</v>
      </c>
      <c r="D25" s="695"/>
      <c r="E25" s="695"/>
      <c r="F25" s="695"/>
      <c r="G25" s="695"/>
      <c r="H25" s="696"/>
      <c r="I25" s="102">
        <f>SUM('I CAS'!I25,'I CAPS'!I25,'I GS'!I25)</f>
        <v>109</v>
      </c>
      <c r="J25" s="102">
        <f>SUM('I CAS'!J25,'I CAPS'!J25,'I GS'!J25)</f>
        <v>97</v>
      </c>
      <c r="K25" s="102">
        <f>SUM('I CAS'!K25,'I CAPS'!K25,'I GS'!K25)</f>
        <v>206</v>
      </c>
    </row>
    <row r="26" spans="1:11" ht="14.25" customHeight="1" x14ac:dyDescent="0.2">
      <c r="A26" s="3" t="s">
        <v>251</v>
      </c>
      <c r="B26" s="169" t="s">
        <v>233</v>
      </c>
      <c r="C26" s="695" t="s">
        <v>234</v>
      </c>
      <c r="D26" s="695"/>
      <c r="E26" s="695"/>
      <c r="F26" s="695"/>
      <c r="G26" s="695"/>
      <c r="H26" s="696"/>
      <c r="I26" s="102">
        <f>SUM('I CAS'!I26,'I CAPS'!I26,'I GS'!I26)</f>
        <v>4</v>
      </c>
      <c r="J26" s="102">
        <f>SUM('I CAS'!J26,'I CAPS'!J26,'I GS'!J26)</f>
        <v>2</v>
      </c>
      <c r="K26" s="102">
        <f>SUM('I CAS'!K26,'I CAPS'!K26,'I GS'!K26)</f>
        <v>6</v>
      </c>
    </row>
    <row r="27" spans="1:11" ht="25.5" customHeight="1" x14ac:dyDescent="0.2">
      <c r="A27" s="3" t="s">
        <v>251</v>
      </c>
      <c r="B27" s="170" t="s">
        <v>235</v>
      </c>
      <c r="C27" s="850" t="s">
        <v>185</v>
      </c>
      <c r="D27" s="850"/>
      <c r="E27" s="850"/>
      <c r="F27" s="850"/>
      <c r="G27" s="850"/>
      <c r="H27" s="738"/>
      <c r="I27" s="102">
        <f>SUM('I CAS'!I27,'I CAPS'!I27,'I GS'!I27)</f>
        <v>153</v>
      </c>
      <c r="J27" s="102">
        <f>SUM('I CAS'!J27,'I CAPS'!J27,'I GS'!J27)</f>
        <v>61</v>
      </c>
      <c r="K27" s="102">
        <f>SUM('I CAS'!K27,'I CAPS'!K27,'I GS'!K27)</f>
        <v>214</v>
      </c>
    </row>
    <row r="28" spans="1:11" ht="26.25" customHeight="1" x14ac:dyDescent="0.2">
      <c r="A28" s="3" t="s">
        <v>251</v>
      </c>
      <c r="B28" s="170" t="s">
        <v>236</v>
      </c>
      <c r="C28" s="695" t="s">
        <v>237</v>
      </c>
      <c r="D28" s="695"/>
      <c r="E28" s="695"/>
      <c r="F28" s="695"/>
      <c r="G28" s="695"/>
      <c r="H28" s="696"/>
      <c r="I28" s="102">
        <f>SUM('I CAS'!I28,'I CAPS'!I28,'I GS'!I28)</f>
        <v>39</v>
      </c>
      <c r="J28" s="102">
        <f>SUM('I CAS'!J28,'I CAPS'!J28,'I GS'!J28)</f>
        <v>128</v>
      </c>
      <c r="K28" s="102">
        <f>SUM('I CAS'!K28,'I CAPS'!K28,'I GS'!K28)</f>
        <v>167</v>
      </c>
    </row>
    <row r="29" spans="1:11" x14ac:dyDescent="0.2">
      <c r="A29" s="3" t="s">
        <v>251</v>
      </c>
      <c r="B29" s="169" t="s">
        <v>238</v>
      </c>
      <c r="C29" s="695" t="s">
        <v>239</v>
      </c>
      <c r="D29" s="695"/>
      <c r="E29" s="695"/>
      <c r="F29" s="695"/>
      <c r="G29" s="695"/>
      <c r="H29" s="696"/>
      <c r="I29" s="102">
        <f>SUM('I CAS'!I29,'I CAPS'!I29,'I GS'!I29)</f>
        <v>2</v>
      </c>
      <c r="J29" s="102">
        <f>SUM('I CAS'!J29,'I CAPS'!J29,'I GS'!J29)</f>
        <v>25</v>
      </c>
      <c r="K29" s="102">
        <f>SUM('I CAS'!K29,'I CAPS'!K29,'I GS'!K29)</f>
        <v>27</v>
      </c>
    </row>
    <row r="30" spans="1:11" ht="25.5" customHeight="1" x14ac:dyDescent="0.2">
      <c r="A30" s="3" t="s">
        <v>251</v>
      </c>
      <c r="B30" s="169" t="s">
        <v>240</v>
      </c>
      <c r="C30" s="695" t="s">
        <v>475</v>
      </c>
      <c r="D30" s="695"/>
      <c r="E30" s="695"/>
      <c r="F30" s="695"/>
      <c r="G30" s="695"/>
      <c r="H30" s="696"/>
      <c r="I30" s="102">
        <f>SUM('I CAS'!I30,'I CAPS'!I30,'I GS'!I30)</f>
        <v>0</v>
      </c>
      <c r="J30" s="102">
        <f>SUM('I CAS'!J30,'I CAPS'!J30,'I GS'!J30)</f>
        <v>1</v>
      </c>
      <c r="K30" s="102">
        <f>SUM('I CAS'!K30,'I CAPS'!K30,'I GS'!K30)</f>
        <v>1</v>
      </c>
    </row>
    <row r="31" spans="1:11" ht="25.5" customHeight="1" x14ac:dyDescent="0.2">
      <c r="A31" s="3" t="s">
        <v>251</v>
      </c>
      <c r="B31" s="229" t="s">
        <v>270</v>
      </c>
      <c r="C31" s="805" t="s">
        <v>967</v>
      </c>
      <c r="D31" s="805"/>
      <c r="E31" s="805"/>
      <c r="F31" s="805"/>
      <c r="G31" s="805"/>
      <c r="H31" s="805"/>
      <c r="I31" s="102">
        <f>SUM('I CAS'!I31,'I CAPS'!I31,'I GS'!I31)</f>
        <v>6</v>
      </c>
      <c r="J31" s="102">
        <f>SUM('I CAS'!J31,'I CAPS'!J31,'I GS'!J31)</f>
        <v>41</v>
      </c>
      <c r="K31" s="102">
        <f>SUM('I CAS'!K31,'I CAPS'!K31,'I GS'!K31)</f>
        <v>47</v>
      </c>
    </row>
    <row r="33" spans="1:11" x14ac:dyDescent="0.2">
      <c r="A33" s="3" t="s">
        <v>252</v>
      </c>
      <c r="B33" s="887" t="s">
        <v>254</v>
      </c>
      <c r="C33" s="796"/>
      <c r="D33" s="796"/>
      <c r="E33" s="796"/>
      <c r="F33" s="796"/>
      <c r="G33" s="796"/>
      <c r="H33" s="796"/>
      <c r="I33" s="796"/>
      <c r="J33" s="796"/>
      <c r="K33" s="796"/>
    </row>
    <row r="34" spans="1:11" ht="64.5" customHeight="1" x14ac:dyDescent="0.2">
      <c r="B34" s="685" t="s">
        <v>200</v>
      </c>
      <c r="C34" s="685"/>
      <c r="D34" s="685"/>
      <c r="E34" s="685"/>
      <c r="F34" s="685"/>
      <c r="G34" s="685"/>
      <c r="H34" s="685"/>
      <c r="I34" s="685"/>
      <c r="J34" s="685"/>
      <c r="K34" s="685"/>
    </row>
    <row r="35" spans="1:11" x14ac:dyDescent="0.2">
      <c r="B35" s="300"/>
      <c r="C35" s="300"/>
      <c r="D35" s="300"/>
      <c r="E35" s="300"/>
      <c r="F35" s="300"/>
      <c r="G35" s="300"/>
      <c r="H35" s="300"/>
      <c r="I35" s="300"/>
      <c r="J35" s="300"/>
      <c r="K35" s="300"/>
    </row>
    <row r="36" spans="1:11" s="217" customFormat="1" x14ac:dyDescent="0.2">
      <c r="A36" s="89" t="s">
        <v>252</v>
      </c>
      <c r="B36" s="888" t="s">
        <v>201</v>
      </c>
      <c r="C36" s="888"/>
      <c r="D36" s="888"/>
      <c r="E36" s="888"/>
      <c r="F36" s="888"/>
      <c r="G36" s="230">
        <f>J36/J37</f>
        <v>13.883312421580928</v>
      </c>
      <c r="H36" s="231" t="s">
        <v>271</v>
      </c>
      <c r="I36" s="249" t="s">
        <v>968</v>
      </c>
      <c r="J36" s="595">
        <f>('B CAS-CAPS-GS Only'!G12+'B CAS-CAPS-GS Only'!G17)+(('B CAS-CAPS-GS Only'!H12+'B CAS-CAPS-GS Only'!H17)/3)</f>
        <v>3688.3333333333335</v>
      </c>
      <c r="K36" s="249" t="s">
        <v>969</v>
      </c>
    </row>
    <row r="37" spans="1:11" s="217" customFormat="1" x14ac:dyDescent="0.2">
      <c r="I37" s="250" t="s">
        <v>970</v>
      </c>
      <c r="J37" s="595">
        <f>I22+(J22/3)</f>
        <v>265.66666666666669</v>
      </c>
      <c r="K37" s="249" t="s">
        <v>272</v>
      </c>
    </row>
    <row r="38" spans="1:11" ht="16.5" customHeight="1" x14ac:dyDescent="0.2">
      <c r="A38" s="3" t="s">
        <v>253</v>
      </c>
      <c r="B38" s="887" t="s">
        <v>241</v>
      </c>
      <c r="C38" s="796"/>
      <c r="D38" s="796"/>
      <c r="E38" s="796"/>
      <c r="F38" s="796"/>
      <c r="G38" s="796"/>
      <c r="H38" s="796"/>
      <c r="I38" s="796"/>
      <c r="J38" s="796"/>
      <c r="K38" s="796"/>
    </row>
    <row r="39" spans="1:11" ht="27" customHeight="1" x14ac:dyDescent="0.2">
      <c r="A39" s="3"/>
      <c r="B39" s="770" t="s">
        <v>202</v>
      </c>
      <c r="C39" s="685"/>
      <c r="D39" s="685"/>
      <c r="E39" s="685"/>
      <c r="F39" s="685"/>
      <c r="G39" s="685"/>
      <c r="H39" s="685"/>
      <c r="I39" s="685"/>
      <c r="J39" s="685"/>
      <c r="K39" s="685"/>
    </row>
    <row r="40" spans="1:11" ht="115.5" customHeight="1" x14ac:dyDescent="0.2">
      <c r="A40" s="3"/>
      <c r="B40" s="884" t="s">
        <v>881</v>
      </c>
      <c r="C40" s="685"/>
      <c r="D40" s="685"/>
      <c r="E40" s="685"/>
      <c r="F40" s="685"/>
      <c r="G40" s="685"/>
      <c r="H40" s="685"/>
      <c r="I40" s="685"/>
      <c r="J40" s="685"/>
      <c r="K40" s="685"/>
    </row>
    <row r="41" spans="1:11" ht="93" customHeight="1" x14ac:dyDescent="0.2">
      <c r="A41" s="3"/>
      <c r="B41" s="884" t="s">
        <v>882</v>
      </c>
      <c r="C41" s="770"/>
      <c r="D41" s="770"/>
      <c r="E41" s="770"/>
      <c r="F41" s="770"/>
      <c r="G41" s="770"/>
      <c r="H41" s="770"/>
      <c r="I41" s="770"/>
      <c r="J41" s="770"/>
      <c r="K41" s="770"/>
    </row>
    <row r="42" spans="1:11" ht="68.25" customHeight="1" x14ac:dyDescent="0.2">
      <c r="A42" s="3"/>
      <c r="B42" s="770" t="s">
        <v>203</v>
      </c>
      <c r="C42" s="685"/>
      <c r="D42" s="685"/>
      <c r="E42" s="685"/>
      <c r="F42" s="685"/>
      <c r="G42" s="685"/>
      <c r="H42" s="685"/>
      <c r="I42" s="685"/>
      <c r="J42" s="685"/>
      <c r="K42" s="685"/>
    </row>
    <row r="43" spans="1:11" x14ac:dyDescent="0.2">
      <c r="A43" s="3"/>
      <c r="B43" s="172"/>
      <c r="C43" s="172"/>
      <c r="D43" s="172"/>
      <c r="E43" s="172"/>
      <c r="F43" s="172"/>
      <c r="G43" s="172"/>
      <c r="H43" s="172"/>
      <c r="I43" s="172"/>
      <c r="J43" s="172"/>
      <c r="K43" s="172"/>
    </row>
    <row r="44" spans="1:11" x14ac:dyDescent="0.2">
      <c r="A44" s="3" t="s">
        <v>253</v>
      </c>
      <c r="B44" s="889" t="s">
        <v>505</v>
      </c>
      <c r="C44" s="890"/>
      <c r="D44" s="890"/>
      <c r="E44" s="890"/>
      <c r="F44" s="890"/>
      <c r="G44" s="890"/>
      <c r="H44" s="890"/>
      <c r="I44" s="890"/>
      <c r="J44" s="890"/>
      <c r="K44" s="890"/>
    </row>
    <row r="46" spans="1:11" x14ac:dyDescent="0.2">
      <c r="A46" s="3" t="s">
        <v>253</v>
      </c>
      <c r="B46" s="891" t="s">
        <v>506</v>
      </c>
      <c r="C46" s="891"/>
      <c r="D46" s="891"/>
      <c r="E46" s="891"/>
      <c r="F46" s="891"/>
      <c r="G46" s="891"/>
      <c r="H46" s="891"/>
      <c r="I46" s="891"/>
      <c r="J46" s="891"/>
      <c r="K46" s="891"/>
    </row>
    <row r="47" spans="1:11" x14ac:dyDescent="0.2">
      <c r="A47" s="3" t="s">
        <v>253</v>
      </c>
      <c r="B47" s="886" t="s">
        <v>242</v>
      </c>
      <c r="C47" s="886"/>
      <c r="D47" s="171" t="s">
        <v>243</v>
      </c>
      <c r="E47" s="171" t="s">
        <v>244</v>
      </c>
      <c r="F47" s="171" t="s">
        <v>245</v>
      </c>
      <c r="G47" s="171" t="s">
        <v>246</v>
      </c>
      <c r="H47" s="171" t="s">
        <v>247</v>
      </c>
      <c r="I47" s="171" t="s">
        <v>248</v>
      </c>
      <c r="J47" s="171" t="s">
        <v>249</v>
      </c>
      <c r="K47" s="171" t="s">
        <v>331</v>
      </c>
    </row>
    <row r="48" spans="1:11" x14ac:dyDescent="0.2">
      <c r="A48" s="3" t="s">
        <v>253</v>
      </c>
      <c r="B48" s="886"/>
      <c r="C48" s="886"/>
      <c r="D48" s="28">
        <v>185</v>
      </c>
      <c r="E48" s="28">
        <v>326</v>
      </c>
      <c r="F48" s="28">
        <v>200</v>
      </c>
      <c r="G48" s="28">
        <v>74</v>
      </c>
      <c r="H48" s="28">
        <v>30</v>
      </c>
      <c r="I48" s="28">
        <v>6</v>
      </c>
      <c r="J48" s="28">
        <v>5</v>
      </c>
      <c r="K48" s="28">
        <f>SUM(D48:J48)</f>
        <v>826</v>
      </c>
    </row>
    <row r="49" spans="1:11" x14ac:dyDescent="0.2">
      <c r="B49" s="885"/>
      <c r="C49" s="885"/>
    </row>
    <row r="50" spans="1:11" x14ac:dyDescent="0.2">
      <c r="A50" s="3" t="s">
        <v>253</v>
      </c>
      <c r="B50" s="886" t="s">
        <v>250</v>
      </c>
      <c r="C50" s="886"/>
      <c r="D50" s="171" t="s">
        <v>243</v>
      </c>
      <c r="E50" s="171" t="s">
        <v>244</v>
      </c>
      <c r="F50" s="171" t="s">
        <v>245</v>
      </c>
      <c r="G50" s="171" t="s">
        <v>246</v>
      </c>
      <c r="H50" s="171" t="s">
        <v>247</v>
      </c>
      <c r="I50" s="171" t="s">
        <v>248</v>
      </c>
      <c r="J50" s="171" t="s">
        <v>249</v>
      </c>
      <c r="K50" s="171" t="s">
        <v>331</v>
      </c>
    </row>
    <row r="51" spans="1:11" x14ac:dyDescent="0.2">
      <c r="A51" s="3" t="s">
        <v>253</v>
      </c>
      <c r="B51" s="886"/>
      <c r="C51" s="886"/>
      <c r="D51" s="28">
        <v>15</v>
      </c>
      <c r="E51" s="28">
        <v>56</v>
      </c>
      <c r="F51" s="28">
        <v>30</v>
      </c>
      <c r="G51" s="28">
        <v>9</v>
      </c>
      <c r="H51" s="28"/>
      <c r="I51" s="28"/>
      <c r="J51" s="28"/>
      <c r="K51" s="28">
        <f>SUM(D51:J51)</f>
        <v>110</v>
      </c>
    </row>
    <row r="52" spans="1:11" x14ac:dyDescent="0.2">
      <c r="A52" s="372"/>
      <c r="B52" s="372"/>
      <c r="C52" s="372"/>
      <c r="D52" s="372"/>
      <c r="E52" s="372"/>
    </row>
    <row r="53" spans="1:11" x14ac:dyDescent="0.2">
      <c r="A53" s="418" t="s">
        <v>1100</v>
      </c>
      <c r="B53" s="881" t="s">
        <v>1101</v>
      </c>
      <c r="C53" s="882"/>
      <c r="D53" s="883"/>
      <c r="E53" s="559">
        <v>17</v>
      </c>
    </row>
  </sheetData>
  <sheetProtection password="CA0F" sheet="1" objects="1" scenarios="1"/>
  <mergeCells count="41">
    <mergeCell ref="B46:K46"/>
    <mergeCell ref="B47:C48"/>
    <mergeCell ref="B49:C49"/>
    <mergeCell ref="B50:C51"/>
    <mergeCell ref="B38:K38"/>
    <mergeCell ref="B39:K39"/>
    <mergeCell ref="B40:K40"/>
    <mergeCell ref="B41:K41"/>
    <mergeCell ref="B42:K42"/>
    <mergeCell ref="B44:K44"/>
    <mergeCell ref="B18:K18"/>
    <mergeCell ref="B19:K19"/>
    <mergeCell ref="B21:H21"/>
    <mergeCell ref="B36:F36"/>
    <mergeCell ref="C23:H23"/>
    <mergeCell ref="C24:H24"/>
    <mergeCell ref="C25:H25"/>
    <mergeCell ref="C26:H26"/>
    <mergeCell ref="C27:H27"/>
    <mergeCell ref="C28:H28"/>
    <mergeCell ref="C29:H29"/>
    <mergeCell ref="C30:H30"/>
    <mergeCell ref="C31:H31"/>
    <mergeCell ref="B33:K33"/>
    <mergeCell ref="B34:K34"/>
    <mergeCell ref="C8:I8"/>
    <mergeCell ref="B53:D53"/>
    <mergeCell ref="A1:K1"/>
    <mergeCell ref="B3:K3"/>
    <mergeCell ref="B4:K4"/>
    <mergeCell ref="C6:I6"/>
    <mergeCell ref="C7:I7"/>
    <mergeCell ref="C22:H22"/>
    <mergeCell ref="C9:I9"/>
    <mergeCell ref="C10:I10"/>
    <mergeCell ref="C11:I11"/>
    <mergeCell ref="C12:I12"/>
    <mergeCell ref="B14:K14"/>
    <mergeCell ref="B15:K15"/>
    <mergeCell ref="B16:K16"/>
    <mergeCell ref="B17:K17"/>
  </mergeCells>
  <pageMargins left="0.75" right="0.75" top="1" bottom="1" header="0.5" footer="0.5"/>
  <pageSetup orientation="portrait" r:id="rId1"/>
  <headerFooter alignWithMargins="0">
    <oddHeader>&amp;CCommon Data Set 2010-11</oddHeader>
    <oddFooter>&amp;A&amp;RPage &amp;P</oddFooter>
  </headerFooter>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rgb="FFFFFF00"/>
    <pageSetUpPr fitToPage="1"/>
  </sheetPr>
  <dimension ref="A1:J45"/>
  <sheetViews>
    <sheetView workbookViewId="0">
      <selection sqref="A1:E1"/>
    </sheetView>
  </sheetViews>
  <sheetFormatPr defaultRowHeight="12.75" x14ac:dyDescent="0.2"/>
  <cols>
    <col min="1" max="1" width="3.85546875" style="305" customWidth="1"/>
    <col min="2" max="2" width="42" style="318" customWidth="1"/>
    <col min="3" max="9" width="15.28515625" style="318" customWidth="1"/>
    <col min="10" max="10" width="15.42578125" style="318" customWidth="1"/>
    <col min="11" max="16384" width="9.140625" style="318"/>
  </cols>
  <sheetData>
    <row r="1" spans="1:10" ht="18" x14ac:dyDescent="0.2">
      <c r="A1" s="894" t="s">
        <v>1128</v>
      </c>
      <c r="B1" s="894"/>
      <c r="C1" s="894"/>
      <c r="D1" s="894"/>
      <c r="E1" s="894"/>
      <c r="F1" s="439"/>
      <c r="G1" s="439"/>
      <c r="H1" s="439"/>
      <c r="I1" s="439"/>
    </row>
    <row r="2" spans="1:10" x14ac:dyDescent="0.2">
      <c r="A2" s="344"/>
      <c r="B2" s="353"/>
      <c r="C2" s="353"/>
      <c r="D2" s="353"/>
      <c r="E2" s="353"/>
      <c r="F2" s="353"/>
      <c r="G2" s="353"/>
      <c r="H2" s="353"/>
      <c r="I2" s="353"/>
    </row>
    <row r="3" spans="1:10" ht="18" x14ac:dyDescent="0.2">
      <c r="A3" s="347" t="s">
        <v>665</v>
      </c>
      <c r="B3" s="89" t="s">
        <v>204</v>
      </c>
      <c r="C3" s="353"/>
      <c r="D3" s="353"/>
      <c r="E3" s="353"/>
      <c r="F3" s="353"/>
      <c r="G3" s="353"/>
      <c r="H3" s="353"/>
      <c r="I3" s="353"/>
      <c r="J3" s="356"/>
    </row>
    <row r="4" spans="1:10" s="228" customFormat="1" ht="72" customHeight="1" x14ac:dyDescent="0.2">
      <c r="A4" s="336" t="s">
        <v>665</v>
      </c>
      <c r="B4" s="807" t="s">
        <v>542</v>
      </c>
      <c r="C4" s="807"/>
      <c r="D4" s="807"/>
      <c r="E4" s="807"/>
      <c r="F4" s="807"/>
      <c r="G4" s="807"/>
      <c r="H4" s="807"/>
      <c r="I4" s="807"/>
    </row>
    <row r="5" spans="1:10" ht="39" thickBot="1" x14ac:dyDescent="0.25">
      <c r="A5" s="347" t="s">
        <v>665</v>
      </c>
      <c r="B5" s="427" t="s">
        <v>666</v>
      </c>
      <c r="C5" s="419" t="s">
        <v>1106</v>
      </c>
      <c r="D5" s="422" t="s">
        <v>1107</v>
      </c>
      <c r="E5" s="419" t="s">
        <v>1102</v>
      </c>
      <c r="F5" s="422" t="s">
        <v>1104</v>
      </c>
      <c r="G5" s="419" t="s">
        <v>1103</v>
      </c>
      <c r="H5" s="422" t="s">
        <v>1105</v>
      </c>
      <c r="I5" s="419" t="s">
        <v>517</v>
      </c>
    </row>
    <row r="6" spans="1:10" ht="13.5" thickBot="1" x14ac:dyDescent="0.25">
      <c r="A6" s="347" t="s">
        <v>665</v>
      </c>
      <c r="B6" s="428" t="s">
        <v>667</v>
      </c>
      <c r="C6" s="413"/>
      <c r="D6" s="423"/>
      <c r="E6" s="411"/>
      <c r="F6" s="423">
        <f>E6/$E$45</f>
        <v>0</v>
      </c>
      <c r="G6" s="411"/>
      <c r="H6" s="423">
        <f>G6/$G$45</f>
        <v>0</v>
      </c>
      <c r="I6" s="251">
        <v>1</v>
      </c>
    </row>
    <row r="7" spans="1:10" ht="13.5" thickBot="1" x14ac:dyDescent="0.25">
      <c r="A7" s="347" t="s">
        <v>665</v>
      </c>
      <c r="B7" s="429" t="s">
        <v>402</v>
      </c>
      <c r="C7" s="414"/>
      <c r="D7" s="424"/>
      <c r="E7" s="412"/>
      <c r="F7" s="424">
        <f t="shared" ref="F7:F45" si="0">E7/$E$45</f>
        <v>0</v>
      </c>
      <c r="G7" s="412">
        <v>7</v>
      </c>
      <c r="H7" s="424">
        <f t="shared" ref="H7:H45" si="1">G7/$G$45</f>
        <v>9.887005649717515E-3</v>
      </c>
      <c r="I7" s="252">
        <v>3</v>
      </c>
    </row>
    <row r="8" spans="1:10" ht="13.5" thickBot="1" x14ac:dyDescent="0.25">
      <c r="A8" s="347" t="s">
        <v>665</v>
      </c>
      <c r="B8" s="429" t="s">
        <v>668</v>
      </c>
      <c r="C8" s="414"/>
      <c r="D8" s="424"/>
      <c r="E8" s="412"/>
      <c r="F8" s="424">
        <f t="shared" si="0"/>
        <v>0</v>
      </c>
      <c r="G8" s="412"/>
      <c r="H8" s="424">
        <f t="shared" si="1"/>
        <v>0</v>
      </c>
      <c r="I8" s="252">
        <v>4</v>
      </c>
    </row>
    <row r="9" spans="1:10" ht="13.5" thickBot="1" x14ac:dyDescent="0.25">
      <c r="A9" s="347" t="s">
        <v>665</v>
      </c>
      <c r="B9" s="429" t="s">
        <v>669</v>
      </c>
      <c r="C9" s="414"/>
      <c r="D9" s="424"/>
      <c r="E9" s="412"/>
      <c r="F9" s="424">
        <f t="shared" si="0"/>
        <v>0</v>
      </c>
      <c r="G9" s="412">
        <v>1</v>
      </c>
      <c r="H9" s="424">
        <f t="shared" si="1"/>
        <v>1.4124293785310734E-3</v>
      </c>
      <c r="I9" s="252">
        <v>5</v>
      </c>
    </row>
    <row r="10" spans="1:10" ht="13.5" thickBot="1" x14ac:dyDescent="0.25">
      <c r="A10" s="347" t="s">
        <v>665</v>
      </c>
      <c r="B10" s="430" t="s">
        <v>835</v>
      </c>
      <c r="C10" s="414"/>
      <c r="D10" s="424"/>
      <c r="E10" s="412"/>
      <c r="F10" s="424">
        <f t="shared" si="0"/>
        <v>0</v>
      </c>
      <c r="G10" s="412">
        <v>74</v>
      </c>
      <c r="H10" s="424">
        <f t="shared" si="1"/>
        <v>0.10451977401129943</v>
      </c>
      <c r="I10" s="252">
        <v>9</v>
      </c>
    </row>
    <row r="11" spans="1:10" ht="13.5" thickBot="1" x14ac:dyDescent="0.25">
      <c r="A11" s="347" t="s">
        <v>665</v>
      </c>
      <c r="B11" s="431" t="s">
        <v>774</v>
      </c>
      <c r="C11" s="414"/>
      <c r="D11" s="424"/>
      <c r="E11" s="412"/>
      <c r="F11" s="424">
        <f t="shared" si="0"/>
        <v>0</v>
      </c>
      <c r="G11" s="412"/>
      <c r="H11" s="424">
        <f t="shared" si="1"/>
        <v>0</v>
      </c>
      <c r="I11" s="252">
        <v>10</v>
      </c>
    </row>
    <row r="12" spans="1:10" ht="13.5" thickBot="1" x14ac:dyDescent="0.25">
      <c r="A12" s="347" t="s">
        <v>665</v>
      </c>
      <c r="B12" s="429" t="s">
        <v>672</v>
      </c>
      <c r="C12" s="414"/>
      <c r="D12" s="424"/>
      <c r="E12" s="412"/>
      <c r="F12" s="424">
        <f t="shared" si="0"/>
        <v>0</v>
      </c>
      <c r="G12" s="412">
        <v>2</v>
      </c>
      <c r="H12" s="424">
        <f t="shared" si="1"/>
        <v>2.8248587570621469E-3</v>
      </c>
      <c r="I12" s="252">
        <v>11</v>
      </c>
    </row>
    <row r="13" spans="1:10" ht="13.5" thickBot="1" x14ac:dyDescent="0.25">
      <c r="A13" s="347" t="s">
        <v>665</v>
      </c>
      <c r="B13" s="429" t="s">
        <v>775</v>
      </c>
      <c r="C13" s="414"/>
      <c r="D13" s="424"/>
      <c r="E13" s="412"/>
      <c r="F13" s="424">
        <f t="shared" si="0"/>
        <v>0</v>
      </c>
      <c r="G13" s="412"/>
      <c r="H13" s="424">
        <f t="shared" si="1"/>
        <v>0</v>
      </c>
      <c r="I13" s="252">
        <v>12</v>
      </c>
    </row>
    <row r="14" spans="1:10" ht="13.5" thickBot="1" x14ac:dyDescent="0.25">
      <c r="A14" s="347" t="s">
        <v>665</v>
      </c>
      <c r="B14" s="429" t="s">
        <v>673</v>
      </c>
      <c r="C14" s="414"/>
      <c r="D14" s="424"/>
      <c r="E14" s="412"/>
      <c r="F14" s="424">
        <f t="shared" si="0"/>
        <v>0</v>
      </c>
      <c r="G14" s="412">
        <v>92</v>
      </c>
      <c r="H14" s="424">
        <f t="shared" si="1"/>
        <v>0.12994350282485875</v>
      </c>
      <c r="I14" s="252">
        <v>13</v>
      </c>
    </row>
    <row r="15" spans="1:10" ht="13.5" thickBot="1" x14ac:dyDescent="0.25">
      <c r="A15" s="347" t="s">
        <v>665</v>
      </c>
      <c r="B15" s="429" t="s">
        <v>776</v>
      </c>
      <c r="C15" s="414"/>
      <c r="D15" s="424"/>
      <c r="E15" s="412"/>
      <c r="F15" s="424">
        <f t="shared" si="0"/>
        <v>0</v>
      </c>
      <c r="G15" s="412">
        <v>7</v>
      </c>
      <c r="H15" s="424">
        <f t="shared" si="1"/>
        <v>9.887005649717515E-3</v>
      </c>
      <c r="I15" s="252">
        <v>14</v>
      </c>
    </row>
    <row r="16" spans="1:10" ht="13.5" thickBot="1" x14ac:dyDescent="0.25">
      <c r="A16" s="347" t="s">
        <v>665</v>
      </c>
      <c r="B16" s="429" t="s">
        <v>777</v>
      </c>
      <c r="C16" s="414"/>
      <c r="D16" s="424"/>
      <c r="E16" s="412"/>
      <c r="F16" s="424">
        <f t="shared" si="0"/>
        <v>0</v>
      </c>
      <c r="G16" s="412"/>
      <c r="H16" s="424">
        <f t="shared" si="1"/>
        <v>0</v>
      </c>
      <c r="I16" s="252">
        <v>15</v>
      </c>
    </row>
    <row r="17" spans="1:9" ht="13.5" thickBot="1" x14ac:dyDescent="0.25">
      <c r="A17" s="347" t="s">
        <v>665</v>
      </c>
      <c r="B17" s="429" t="s">
        <v>674</v>
      </c>
      <c r="C17" s="414"/>
      <c r="D17" s="424"/>
      <c r="E17" s="412"/>
      <c r="F17" s="424">
        <f t="shared" si="0"/>
        <v>0</v>
      </c>
      <c r="G17" s="412">
        <v>11</v>
      </c>
      <c r="H17" s="424">
        <f t="shared" si="1"/>
        <v>1.5536723163841809E-2</v>
      </c>
      <c r="I17" s="252">
        <v>16</v>
      </c>
    </row>
    <row r="18" spans="1:9" ht="13.5" thickBot="1" x14ac:dyDescent="0.25">
      <c r="A18" s="347" t="s">
        <v>665</v>
      </c>
      <c r="B18" s="431" t="s">
        <v>778</v>
      </c>
      <c r="C18" s="414"/>
      <c r="D18" s="424"/>
      <c r="E18" s="412"/>
      <c r="F18" s="424">
        <f t="shared" si="0"/>
        <v>0</v>
      </c>
      <c r="G18" s="412"/>
      <c r="H18" s="424">
        <f t="shared" si="1"/>
        <v>0</v>
      </c>
      <c r="I18" s="252">
        <v>19</v>
      </c>
    </row>
    <row r="19" spans="1:9" ht="13.5" thickBot="1" x14ac:dyDescent="0.25">
      <c r="A19" s="347" t="s">
        <v>665</v>
      </c>
      <c r="B19" s="429" t="s">
        <v>1003</v>
      </c>
      <c r="C19" s="414"/>
      <c r="D19" s="424"/>
      <c r="E19" s="412"/>
      <c r="F19" s="424">
        <f t="shared" si="0"/>
        <v>0</v>
      </c>
      <c r="G19" s="412"/>
      <c r="H19" s="424">
        <f t="shared" si="1"/>
        <v>0</v>
      </c>
      <c r="I19" s="252">
        <v>22</v>
      </c>
    </row>
    <row r="20" spans="1:9" ht="13.5" thickBot="1" x14ac:dyDescent="0.25">
      <c r="A20" s="347" t="s">
        <v>665</v>
      </c>
      <c r="B20" s="429" t="s">
        <v>1017</v>
      </c>
      <c r="C20" s="414"/>
      <c r="D20" s="424"/>
      <c r="E20" s="412"/>
      <c r="F20" s="424">
        <f t="shared" si="0"/>
        <v>0</v>
      </c>
      <c r="G20" s="412">
        <v>16</v>
      </c>
      <c r="H20" s="424">
        <f t="shared" si="1"/>
        <v>2.2598870056497175E-2</v>
      </c>
      <c r="I20" s="252">
        <v>23</v>
      </c>
    </row>
    <row r="21" spans="1:9" ht="13.5" thickBot="1" x14ac:dyDescent="0.25">
      <c r="A21" s="347" t="s">
        <v>665</v>
      </c>
      <c r="B21" s="429" t="s">
        <v>1004</v>
      </c>
      <c r="C21" s="414"/>
      <c r="D21" s="424"/>
      <c r="E21" s="412">
        <v>1</v>
      </c>
      <c r="F21" s="424">
        <f t="shared" si="0"/>
        <v>1</v>
      </c>
      <c r="G21" s="412"/>
      <c r="H21" s="424">
        <f t="shared" si="1"/>
        <v>0</v>
      </c>
      <c r="I21" s="252">
        <v>24</v>
      </c>
    </row>
    <row r="22" spans="1:9" ht="13.5" thickBot="1" x14ac:dyDescent="0.25">
      <c r="A22" s="347" t="s">
        <v>665</v>
      </c>
      <c r="B22" s="429" t="s">
        <v>1005</v>
      </c>
      <c r="C22" s="414"/>
      <c r="D22" s="424"/>
      <c r="E22" s="412"/>
      <c r="F22" s="424">
        <f t="shared" si="0"/>
        <v>0</v>
      </c>
      <c r="G22" s="412"/>
      <c r="H22" s="424">
        <f t="shared" si="1"/>
        <v>0</v>
      </c>
      <c r="I22" s="252">
        <v>25</v>
      </c>
    </row>
    <row r="23" spans="1:9" ht="13.5" thickBot="1" x14ac:dyDescent="0.25">
      <c r="A23" s="347" t="s">
        <v>665</v>
      </c>
      <c r="B23" s="429" t="s">
        <v>670</v>
      </c>
      <c r="C23" s="414"/>
      <c r="D23" s="424"/>
      <c r="E23" s="412"/>
      <c r="F23" s="424">
        <f t="shared" si="0"/>
        <v>0</v>
      </c>
      <c r="G23" s="412">
        <v>42</v>
      </c>
      <c r="H23" s="424">
        <f t="shared" si="1"/>
        <v>5.9322033898305086E-2</v>
      </c>
      <c r="I23" s="252">
        <v>26</v>
      </c>
    </row>
    <row r="24" spans="1:9" ht="13.5" thickBot="1" x14ac:dyDescent="0.25">
      <c r="A24" s="347" t="s">
        <v>665</v>
      </c>
      <c r="B24" s="430" t="s">
        <v>205</v>
      </c>
      <c r="C24" s="414"/>
      <c r="D24" s="424"/>
      <c r="E24" s="412"/>
      <c r="F24" s="424">
        <f t="shared" si="0"/>
        <v>0</v>
      </c>
      <c r="G24" s="412">
        <v>7</v>
      </c>
      <c r="H24" s="424">
        <f t="shared" si="1"/>
        <v>9.887005649717515E-3</v>
      </c>
      <c r="I24" s="252">
        <v>27</v>
      </c>
    </row>
    <row r="25" spans="1:9" ht="13.5" thickBot="1" x14ac:dyDescent="0.25">
      <c r="A25" s="347" t="s">
        <v>665</v>
      </c>
      <c r="B25" s="430" t="s">
        <v>206</v>
      </c>
      <c r="C25" s="414"/>
      <c r="D25" s="424"/>
      <c r="E25" s="412"/>
      <c r="F25" s="424">
        <f t="shared" si="0"/>
        <v>0</v>
      </c>
      <c r="G25" s="412"/>
      <c r="H25" s="424">
        <f t="shared" si="1"/>
        <v>0</v>
      </c>
      <c r="I25" s="298" t="s">
        <v>207</v>
      </c>
    </row>
    <row r="26" spans="1:9" ht="13.5" thickBot="1" x14ac:dyDescent="0.25">
      <c r="A26" s="347" t="s">
        <v>665</v>
      </c>
      <c r="B26" s="429" t="s">
        <v>676</v>
      </c>
      <c r="C26" s="414"/>
      <c r="D26" s="424"/>
      <c r="E26" s="412"/>
      <c r="F26" s="424">
        <f t="shared" si="0"/>
        <v>0</v>
      </c>
      <c r="G26" s="412">
        <v>29</v>
      </c>
      <c r="H26" s="424">
        <f t="shared" si="1"/>
        <v>4.0960451977401127E-2</v>
      </c>
      <c r="I26" s="252">
        <v>30</v>
      </c>
    </row>
    <row r="27" spans="1:9" ht="13.5" thickBot="1" x14ac:dyDescent="0.25">
      <c r="A27" s="347" t="s">
        <v>665</v>
      </c>
      <c r="B27" s="429" t="s">
        <v>403</v>
      </c>
      <c r="C27" s="414"/>
      <c r="D27" s="424"/>
      <c r="E27" s="412"/>
      <c r="F27" s="424">
        <f t="shared" si="0"/>
        <v>0</v>
      </c>
      <c r="G27" s="412">
        <v>6</v>
      </c>
      <c r="H27" s="424">
        <f t="shared" si="1"/>
        <v>8.4745762711864406E-3</v>
      </c>
      <c r="I27" s="252">
        <v>31</v>
      </c>
    </row>
    <row r="28" spans="1:9" ht="13.5" thickBot="1" x14ac:dyDescent="0.25">
      <c r="A28" s="347" t="s">
        <v>665</v>
      </c>
      <c r="B28" s="431" t="s">
        <v>779</v>
      </c>
      <c r="C28" s="414"/>
      <c r="D28" s="424"/>
      <c r="E28" s="412"/>
      <c r="F28" s="424">
        <f t="shared" si="0"/>
        <v>0</v>
      </c>
      <c r="G28" s="412">
        <v>18</v>
      </c>
      <c r="H28" s="424">
        <f t="shared" si="1"/>
        <v>2.5423728813559324E-2</v>
      </c>
      <c r="I28" s="252">
        <v>38</v>
      </c>
    </row>
    <row r="29" spans="1:9" ht="13.5" thickBot="1" x14ac:dyDescent="0.25">
      <c r="A29" s="347" t="s">
        <v>665</v>
      </c>
      <c r="B29" s="431" t="s">
        <v>780</v>
      </c>
      <c r="C29" s="414"/>
      <c r="D29" s="424"/>
      <c r="E29" s="412"/>
      <c r="F29" s="424">
        <f t="shared" si="0"/>
        <v>0</v>
      </c>
      <c r="G29" s="412">
        <v>31</v>
      </c>
      <c r="H29" s="424">
        <f t="shared" si="1"/>
        <v>4.3785310734463276E-2</v>
      </c>
      <c r="I29" s="252">
        <v>39</v>
      </c>
    </row>
    <row r="30" spans="1:9" ht="13.5" thickBot="1" x14ac:dyDescent="0.25">
      <c r="A30" s="347" t="s">
        <v>665</v>
      </c>
      <c r="B30" s="431" t="s">
        <v>404</v>
      </c>
      <c r="C30" s="414"/>
      <c r="D30" s="424"/>
      <c r="E30" s="412"/>
      <c r="F30" s="424">
        <f t="shared" si="0"/>
        <v>0</v>
      </c>
      <c r="G30" s="412">
        <v>24</v>
      </c>
      <c r="H30" s="424">
        <f t="shared" si="1"/>
        <v>3.3898305084745763E-2</v>
      </c>
      <c r="I30" s="252">
        <v>40</v>
      </c>
    </row>
    <row r="31" spans="1:9" ht="13.5" thickBot="1" x14ac:dyDescent="0.25">
      <c r="A31" s="347" t="s">
        <v>665</v>
      </c>
      <c r="B31" s="431" t="s">
        <v>781</v>
      </c>
      <c r="C31" s="414"/>
      <c r="D31" s="424"/>
      <c r="E31" s="412"/>
      <c r="F31" s="424">
        <f t="shared" si="0"/>
        <v>0</v>
      </c>
      <c r="G31" s="412"/>
      <c r="H31" s="424">
        <f t="shared" si="1"/>
        <v>0</v>
      </c>
      <c r="I31" s="252">
        <v>41</v>
      </c>
    </row>
    <row r="32" spans="1:9" ht="13.5" thickBot="1" x14ac:dyDescent="0.25">
      <c r="A32" s="347" t="s">
        <v>665</v>
      </c>
      <c r="B32" s="429" t="s">
        <v>405</v>
      </c>
      <c r="C32" s="414"/>
      <c r="D32" s="424"/>
      <c r="E32" s="412"/>
      <c r="F32" s="424">
        <f t="shared" si="0"/>
        <v>0</v>
      </c>
      <c r="G32" s="412">
        <v>36</v>
      </c>
      <c r="H32" s="424">
        <f t="shared" si="1"/>
        <v>5.0847457627118647E-2</v>
      </c>
      <c r="I32" s="252">
        <v>42</v>
      </c>
    </row>
    <row r="33" spans="1:9" ht="26.25" thickBot="1" x14ac:dyDescent="0.25">
      <c r="A33" s="347" t="s">
        <v>665</v>
      </c>
      <c r="B33" s="430" t="s">
        <v>208</v>
      </c>
      <c r="C33" s="414"/>
      <c r="D33" s="424"/>
      <c r="E33" s="412"/>
      <c r="F33" s="424">
        <f t="shared" si="0"/>
        <v>0</v>
      </c>
      <c r="G33" s="412"/>
      <c r="H33" s="424">
        <f t="shared" si="1"/>
        <v>0</v>
      </c>
      <c r="I33" s="252">
        <v>43</v>
      </c>
    </row>
    <row r="34" spans="1:9" ht="13.5" thickBot="1" x14ac:dyDescent="0.25">
      <c r="A34" s="347" t="s">
        <v>665</v>
      </c>
      <c r="B34" s="431" t="s">
        <v>782</v>
      </c>
      <c r="C34" s="414"/>
      <c r="D34" s="424"/>
      <c r="E34" s="412"/>
      <c r="F34" s="424">
        <f t="shared" si="0"/>
        <v>0</v>
      </c>
      <c r="G34" s="412">
        <v>21</v>
      </c>
      <c r="H34" s="424">
        <f t="shared" si="1"/>
        <v>2.9661016949152543E-2</v>
      </c>
      <c r="I34" s="252">
        <v>44</v>
      </c>
    </row>
    <row r="35" spans="1:9" ht="13.5" thickBot="1" x14ac:dyDescent="0.25">
      <c r="A35" s="347" t="s">
        <v>665</v>
      </c>
      <c r="B35" s="429" t="s">
        <v>783</v>
      </c>
      <c r="C35" s="414"/>
      <c r="D35" s="424"/>
      <c r="E35" s="412"/>
      <c r="F35" s="424">
        <f t="shared" si="0"/>
        <v>0</v>
      </c>
      <c r="G35" s="412">
        <v>49</v>
      </c>
      <c r="H35" s="424">
        <f t="shared" si="1"/>
        <v>6.9209039548022599E-2</v>
      </c>
      <c r="I35" s="252">
        <v>45</v>
      </c>
    </row>
    <row r="36" spans="1:9" ht="13.5" thickBot="1" x14ac:dyDescent="0.25">
      <c r="A36" s="347" t="s">
        <v>665</v>
      </c>
      <c r="B36" s="431" t="s">
        <v>784</v>
      </c>
      <c r="C36" s="414"/>
      <c r="D36" s="424"/>
      <c r="E36" s="412"/>
      <c r="F36" s="424">
        <f t="shared" si="0"/>
        <v>0</v>
      </c>
      <c r="G36" s="412"/>
      <c r="H36" s="424">
        <f t="shared" si="1"/>
        <v>0</v>
      </c>
      <c r="I36" s="252">
        <v>46</v>
      </c>
    </row>
    <row r="37" spans="1:9" ht="13.5" thickBot="1" x14ac:dyDescent="0.25">
      <c r="A37" s="347" t="s">
        <v>665</v>
      </c>
      <c r="B37" s="431" t="s">
        <v>785</v>
      </c>
      <c r="C37" s="414"/>
      <c r="D37" s="424"/>
      <c r="E37" s="412"/>
      <c r="F37" s="424">
        <f t="shared" si="0"/>
        <v>0</v>
      </c>
      <c r="G37" s="412"/>
      <c r="H37" s="424">
        <f t="shared" si="1"/>
        <v>0</v>
      </c>
      <c r="I37" s="252">
        <v>47</v>
      </c>
    </row>
    <row r="38" spans="1:9" ht="13.5" thickBot="1" x14ac:dyDescent="0.25">
      <c r="A38" s="347" t="s">
        <v>665</v>
      </c>
      <c r="B38" s="431" t="s">
        <v>786</v>
      </c>
      <c r="C38" s="414"/>
      <c r="D38" s="424"/>
      <c r="E38" s="412"/>
      <c r="F38" s="424">
        <f t="shared" si="0"/>
        <v>0</v>
      </c>
      <c r="G38" s="412"/>
      <c r="H38" s="424">
        <f t="shared" si="1"/>
        <v>0</v>
      </c>
      <c r="I38" s="252">
        <v>48</v>
      </c>
    </row>
    <row r="39" spans="1:9" ht="13.5" thickBot="1" x14ac:dyDescent="0.25">
      <c r="A39" s="347" t="s">
        <v>665</v>
      </c>
      <c r="B39" s="431" t="s">
        <v>787</v>
      </c>
      <c r="C39" s="414"/>
      <c r="D39" s="424"/>
      <c r="E39" s="412"/>
      <c r="F39" s="424">
        <f t="shared" si="0"/>
        <v>0</v>
      </c>
      <c r="G39" s="412"/>
      <c r="H39" s="424">
        <f t="shared" si="1"/>
        <v>0</v>
      </c>
      <c r="I39" s="252">
        <v>49</v>
      </c>
    </row>
    <row r="40" spans="1:9" ht="13.5" thickBot="1" x14ac:dyDescent="0.25">
      <c r="A40" s="347" t="s">
        <v>665</v>
      </c>
      <c r="B40" s="429" t="s">
        <v>406</v>
      </c>
      <c r="C40" s="414"/>
      <c r="D40" s="424"/>
      <c r="E40" s="412"/>
      <c r="F40" s="424">
        <f t="shared" si="0"/>
        <v>0</v>
      </c>
      <c r="G40" s="412">
        <v>32</v>
      </c>
      <c r="H40" s="424">
        <f t="shared" si="1"/>
        <v>4.519774011299435E-2</v>
      </c>
      <c r="I40" s="252">
        <v>50</v>
      </c>
    </row>
    <row r="41" spans="1:9" ht="13.5" thickBot="1" x14ac:dyDescent="0.25">
      <c r="A41" s="347" t="s">
        <v>665</v>
      </c>
      <c r="B41" s="429" t="s">
        <v>675</v>
      </c>
      <c r="C41" s="414"/>
      <c r="D41" s="424"/>
      <c r="E41" s="412"/>
      <c r="F41" s="424">
        <f t="shared" si="0"/>
        <v>0</v>
      </c>
      <c r="G41" s="412">
        <v>87</v>
      </c>
      <c r="H41" s="424">
        <f t="shared" si="1"/>
        <v>0.1228813559322034</v>
      </c>
      <c r="I41" s="252">
        <v>51</v>
      </c>
    </row>
    <row r="42" spans="1:9" ht="13.5" thickBot="1" x14ac:dyDescent="0.25">
      <c r="A42" s="347" t="s">
        <v>665</v>
      </c>
      <c r="B42" s="429" t="s">
        <v>671</v>
      </c>
      <c r="C42" s="414"/>
      <c r="D42" s="424"/>
      <c r="E42" s="412"/>
      <c r="F42" s="424">
        <f t="shared" si="0"/>
        <v>0</v>
      </c>
      <c r="G42" s="412">
        <v>100</v>
      </c>
      <c r="H42" s="424">
        <f t="shared" si="1"/>
        <v>0.14124293785310735</v>
      </c>
      <c r="I42" s="252">
        <v>52</v>
      </c>
    </row>
    <row r="43" spans="1:9" ht="13.5" thickBot="1" x14ac:dyDescent="0.25">
      <c r="A43" s="347" t="s">
        <v>665</v>
      </c>
      <c r="B43" s="431" t="s">
        <v>1022</v>
      </c>
      <c r="C43" s="414"/>
      <c r="D43" s="424"/>
      <c r="E43" s="412"/>
      <c r="F43" s="424">
        <f t="shared" si="0"/>
        <v>0</v>
      </c>
      <c r="G43" s="412">
        <v>16</v>
      </c>
      <c r="H43" s="424">
        <f t="shared" si="1"/>
        <v>2.2598870056497175E-2</v>
      </c>
      <c r="I43" s="252">
        <v>54</v>
      </c>
    </row>
    <row r="44" spans="1:9" ht="13.5" thickBot="1" x14ac:dyDescent="0.25">
      <c r="A44" s="347" t="s">
        <v>665</v>
      </c>
      <c r="B44" s="432" t="s">
        <v>407</v>
      </c>
      <c r="C44" s="420"/>
      <c r="D44" s="425"/>
      <c r="E44" s="420"/>
      <c r="F44" s="424">
        <f t="shared" si="0"/>
        <v>0</v>
      </c>
      <c r="G44" s="420"/>
      <c r="H44" s="424">
        <f t="shared" si="1"/>
        <v>0</v>
      </c>
      <c r="I44" s="434"/>
    </row>
    <row r="45" spans="1:9" x14ac:dyDescent="0.2">
      <c r="A45" s="347" t="s">
        <v>665</v>
      </c>
      <c r="B45" s="433" t="s">
        <v>927</v>
      </c>
      <c r="C45" s="421">
        <f>SUM(C6:C44)</f>
        <v>0</v>
      </c>
      <c r="D45" s="426"/>
      <c r="E45" s="421">
        <f>SUM(E6:E44)</f>
        <v>1</v>
      </c>
      <c r="F45" s="426">
        <f t="shared" si="0"/>
        <v>1</v>
      </c>
      <c r="G45" s="421">
        <f>SUM(G6:G44)</f>
        <v>708</v>
      </c>
      <c r="H45" s="426">
        <f t="shared" si="1"/>
        <v>1</v>
      </c>
      <c r="I45" s="435"/>
    </row>
  </sheetData>
  <sheetProtection password="CA0F" sheet="1" objects="1" scenarios="1"/>
  <mergeCells count="2">
    <mergeCell ref="A1:E1"/>
    <mergeCell ref="B4:I4"/>
  </mergeCells>
  <conditionalFormatting sqref="D6:D44">
    <cfRule type="colorScale" priority="5">
      <colorScale>
        <cfvo type="min"/>
        <cfvo type="max"/>
        <color rgb="FFFFEF9C"/>
        <color rgb="FF63BE7B"/>
      </colorScale>
    </cfRule>
  </conditionalFormatting>
  <conditionalFormatting sqref="F6:F44">
    <cfRule type="colorScale" priority="4">
      <colorScale>
        <cfvo type="min"/>
        <cfvo type="max"/>
        <color rgb="FFFFEF9C"/>
        <color rgb="FF63BE7B"/>
      </colorScale>
    </cfRule>
  </conditionalFormatting>
  <conditionalFormatting sqref="H6:H44">
    <cfRule type="colorScale" priority="3">
      <colorScale>
        <cfvo type="min"/>
        <cfvo type="max"/>
        <color rgb="FFFFEF9C"/>
        <color rgb="FF63BE7B"/>
      </colorScale>
    </cfRule>
  </conditionalFormatting>
  <conditionalFormatting sqref="E6:E44">
    <cfRule type="colorScale" priority="2">
      <colorScale>
        <cfvo type="min"/>
        <cfvo type="max"/>
        <color rgb="FFFFEF9C"/>
        <color rgb="FF63BE7B"/>
      </colorScale>
    </cfRule>
  </conditionalFormatting>
  <conditionalFormatting sqref="G6:G44">
    <cfRule type="colorScale" priority="1">
      <colorScale>
        <cfvo type="min"/>
        <cfvo type="max"/>
        <color rgb="FFFFEF9C"/>
        <color rgb="FF63BE7B"/>
      </colorScale>
    </cfRule>
  </conditionalFormatting>
  <pageMargins left="0.75" right="0.75" top="1" bottom="1" header="0.5" footer="0.5"/>
  <pageSetup scale="67" orientation="landscape" r:id="rId1"/>
  <headerFooter alignWithMargins="0">
    <oddHeader>&amp;CCommon Data Set 2010-11</oddHeader>
    <oddFooter>&amp;C&amp;A&amp;RPage &amp;P</oddFooter>
  </headerFooter>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3">
    <tabColor rgb="FF00B0F0"/>
    <pageSetUpPr fitToPage="1"/>
  </sheetPr>
  <dimension ref="A1:J45"/>
  <sheetViews>
    <sheetView workbookViewId="0">
      <selection sqref="A1:E1"/>
    </sheetView>
  </sheetViews>
  <sheetFormatPr defaultRowHeight="12.75" x14ac:dyDescent="0.2"/>
  <cols>
    <col min="1" max="1" width="3.85546875" style="305" customWidth="1"/>
    <col min="2" max="2" width="42" style="318" customWidth="1"/>
    <col min="3" max="9" width="15.42578125" style="318" customWidth="1"/>
    <col min="10" max="16384" width="9.140625" style="318"/>
  </cols>
  <sheetData>
    <row r="1" spans="1:10" ht="18" x14ac:dyDescent="0.2">
      <c r="A1" s="895" t="s">
        <v>1129</v>
      </c>
      <c r="B1" s="895"/>
      <c r="C1" s="895"/>
      <c r="D1" s="895"/>
      <c r="E1" s="895"/>
      <c r="F1" s="440"/>
      <c r="G1" s="440"/>
      <c r="H1" s="440"/>
      <c r="I1" s="440"/>
    </row>
    <row r="2" spans="1:10" x14ac:dyDescent="0.2">
      <c r="A2" s="344"/>
      <c r="B2" s="353"/>
      <c r="C2" s="353"/>
      <c r="D2" s="353"/>
      <c r="E2" s="353"/>
      <c r="F2" s="353"/>
      <c r="G2" s="353"/>
      <c r="H2" s="353"/>
      <c r="I2" s="353"/>
    </row>
    <row r="3" spans="1:10" x14ac:dyDescent="0.2">
      <c r="A3" s="347" t="s">
        <v>665</v>
      </c>
      <c r="B3" s="89" t="s">
        <v>204</v>
      </c>
      <c r="C3" s="353"/>
      <c r="D3" s="353"/>
      <c r="E3" s="353"/>
      <c r="F3" s="353"/>
      <c r="G3" s="353"/>
      <c r="H3" s="353"/>
      <c r="I3" s="353"/>
      <c r="J3" s="353"/>
    </row>
    <row r="4" spans="1:10" s="228" customFormat="1" ht="72" customHeight="1" x14ac:dyDescent="0.2">
      <c r="A4" s="336" t="s">
        <v>665</v>
      </c>
      <c r="B4" s="807" t="s">
        <v>542</v>
      </c>
      <c r="C4" s="807"/>
      <c r="D4" s="807"/>
      <c r="E4" s="807"/>
      <c r="F4" s="807"/>
      <c r="G4" s="807"/>
      <c r="H4" s="807"/>
      <c r="I4" s="807"/>
    </row>
    <row r="5" spans="1:10" ht="39" thickBot="1" x14ac:dyDescent="0.25">
      <c r="A5" s="347" t="s">
        <v>665</v>
      </c>
      <c r="B5" s="427" t="s">
        <v>666</v>
      </c>
      <c r="C5" s="419" t="s">
        <v>1106</v>
      </c>
      <c r="D5" s="422" t="s">
        <v>1107</v>
      </c>
      <c r="E5" s="419" t="s">
        <v>1102</v>
      </c>
      <c r="F5" s="422" t="s">
        <v>1104</v>
      </c>
      <c r="G5" s="419" t="s">
        <v>1103</v>
      </c>
      <c r="H5" s="422" t="s">
        <v>1105</v>
      </c>
      <c r="I5" s="419" t="s">
        <v>517</v>
      </c>
    </row>
    <row r="6" spans="1:10" ht="13.5" thickBot="1" x14ac:dyDescent="0.25">
      <c r="A6" s="347" t="s">
        <v>665</v>
      </c>
      <c r="B6" s="428" t="s">
        <v>667</v>
      </c>
      <c r="C6" s="413"/>
      <c r="D6" s="423"/>
      <c r="E6" s="411"/>
      <c r="F6" s="423">
        <f>E6/$E$45</f>
        <v>0</v>
      </c>
      <c r="G6" s="411"/>
      <c r="H6" s="423">
        <f>G6/$G$45</f>
        <v>0</v>
      </c>
      <c r="I6" s="251">
        <v>1</v>
      </c>
    </row>
    <row r="7" spans="1:10" ht="13.5" thickBot="1" x14ac:dyDescent="0.25">
      <c r="A7" s="347" t="s">
        <v>665</v>
      </c>
      <c r="B7" s="429" t="s">
        <v>402</v>
      </c>
      <c r="C7" s="414"/>
      <c r="D7" s="424"/>
      <c r="E7" s="412"/>
      <c r="F7" s="424">
        <f t="shared" ref="F7:F45" si="0">E7/$E$45</f>
        <v>0</v>
      </c>
      <c r="G7" s="412"/>
      <c r="H7" s="424">
        <f t="shared" ref="H7:H45" si="1">G7/$G$45</f>
        <v>0</v>
      </c>
      <c r="I7" s="252">
        <v>3</v>
      </c>
    </row>
    <row r="8" spans="1:10" ht="13.5" thickBot="1" x14ac:dyDescent="0.25">
      <c r="A8" s="347" t="s">
        <v>665</v>
      </c>
      <c r="B8" s="429" t="s">
        <v>668</v>
      </c>
      <c r="C8" s="414"/>
      <c r="D8" s="424"/>
      <c r="E8" s="412"/>
      <c r="F8" s="424">
        <f t="shared" si="0"/>
        <v>0</v>
      </c>
      <c r="G8" s="412"/>
      <c r="H8" s="424">
        <f t="shared" si="1"/>
        <v>0</v>
      </c>
      <c r="I8" s="252">
        <v>4</v>
      </c>
    </row>
    <row r="9" spans="1:10" ht="13.5" thickBot="1" x14ac:dyDescent="0.25">
      <c r="A9" s="347" t="s">
        <v>665</v>
      </c>
      <c r="B9" s="429" t="s">
        <v>669</v>
      </c>
      <c r="C9" s="414"/>
      <c r="D9" s="424"/>
      <c r="E9" s="412"/>
      <c r="F9" s="424">
        <f t="shared" si="0"/>
        <v>0</v>
      </c>
      <c r="G9" s="412"/>
      <c r="H9" s="424">
        <f t="shared" si="1"/>
        <v>0</v>
      </c>
      <c r="I9" s="252">
        <v>5</v>
      </c>
    </row>
    <row r="10" spans="1:10" ht="13.5" thickBot="1" x14ac:dyDescent="0.25">
      <c r="A10" s="347" t="s">
        <v>665</v>
      </c>
      <c r="B10" s="430" t="s">
        <v>835</v>
      </c>
      <c r="C10" s="414"/>
      <c r="D10" s="424"/>
      <c r="E10" s="412"/>
      <c r="F10" s="424">
        <f t="shared" si="0"/>
        <v>0</v>
      </c>
      <c r="G10" s="412">
        <v>10</v>
      </c>
      <c r="H10" s="424">
        <f t="shared" si="1"/>
        <v>4.7619047619047616E-2</v>
      </c>
      <c r="I10" s="252">
        <v>9</v>
      </c>
    </row>
    <row r="11" spans="1:10" ht="13.5" thickBot="1" x14ac:dyDescent="0.25">
      <c r="A11" s="347" t="s">
        <v>665</v>
      </c>
      <c r="B11" s="431" t="s">
        <v>774</v>
      </c>
      <c r="C11" s="414"/>
      <c r="D11" s="424"/>
      <c r="E11" s="412"/>
      <c r="F11" s="424">
        <f t="shared" si="0"/>
        <v>0</v>
      </c>
      <c r="G11" s="412"/>
      <c r="H11" s="424">
        <f t="shared" si="1"/>
        <v>0</v>
      </c>
      <c r="I11" s="252">
        <v>10</v>
      </c>
    </row>
    <row r="12" spans="1:10" ht="13.5" thickBot="1" x14ac:dyDescent="0.25">
      <c r="A12" s="347" t="s">
        <v>665</v>
      </c>
      <c r="B12" s="429" t="s">
        <v>672</v>
      </c>
      <c r="C12" s="414"/>
      <c r="D12" s="424"/>
      <c r="E12" s="412"/>
      <c r="F12" s="424">
        <f t="shared" si="0"/>
        <v>0</v>
      </c>
      <c r="G12" s="412"/>
      <c r="H12" s="424">
        <f t="shared" si="1"/>
        <v>0</v>
      </c>
      <c r="I12" s="252">
        <v>11</v>
      </c>
    </row>
    <row r="13" spans="1:10" ht="13.5" thickBot="1" x14ac:dyDescent="0.25">
      <c r="A13" s="347" t="s">
        <v>665</v>
      </c>
      <c r="B13" s="429" t="s">
        <v>775</v>
      </c>
      <c r="C13" s="414"/>
      <c r="D13" s="424"/>
      <c r="E13" s="412"/>
      <c r="F13" s="424">
        <f t="shared" si="0"/>
        <v>0</v>
      </c>
      <c r="G13" s="412"/>
      <c r="H13" s="424">
        <f t="shared" si="1"/>
        <v>0</v>
      </c>
      <c r="I13" s="252">
        <v>12</v>
      </c>
    </row>
    <row r="14" spans="1:10" ht="13.5" thickBot="1" x14ac:dyDescent="0.25">
      <c r="A14" s="347" t="s">
        <v>665</v>
      </c>
      <c r="B14" s="429" t="s">
        <v>673</v>
      </c>
      <c r="C14" s="414"/>
      <c r="D14" s="424"/>
      <c r="E14" s="412"/>
      <c r="F14" s="424">
        <f t="shared" si="0"/>
        <v>0</v>
      </c>
      <c r="G14" s="412"/>
      <c r="H14" s="424">
        <f t="shared" si="1"/>
        <v>0</v>
      </c>
      <c r="I14" s="252">
        <v>13</v>
      </c>
    </row>
    <row r="15" spans="1:10" ht="13.5" thickBot="1" x14ac:dyDescent="0.25">
      <c r="A15" s="347" t="s">
        <v>665</v>
      </c>
      <c r="B15" s="429" t="s">
        <v>776</v>
      </c>
      <c r="C15" s="414"/>
      <c r="D15" s="424"/>
      <c r="E15" s="412"/>
      <c r="F15" s="424">
        <f t="shared" si="0"/>
        <v>0</v>
      </c>
      <c r="G15" s="412"/>
      <c r="H15" s="424">
        <f t="shared" si="1"/>
        <v>0</v>
      </c>
      <c r="I15" s="252">
        <v>14</v>
      </c>
    </row>
    <row r="16" spans="1:10" ht="13.5" thickBot="1" x14ac:dyDescent="0.25">
      <c r="A16" s="347" t="s">
        <v>665</v>
      </c>
      <c r="B16" s="429" t="s">
        <v>777</v>
      </c>
      <c r="C16" s="414"/>
      <c r="D16" s="424"/>
      <c r="E16" s="412"/>
      <c r="F16" s="424">
        <f t="shared" si="0"/>
        <v>0</v>
      </c>
      <c r="G16" s="412"/>
      <c r="H16" s="424">
        <f t="shared" si="1"/>
        <v>0</v>
      </c>
      <c r="I16" s="252">
        <v>15</v>
      </c>
    </row>
    <row r="17" spans="1:9" ht="13.5" thickBot="1" x14ac:dyDescent="0.25">
      <c r="A17" s="347" t="s">
        <v>665</v>
      </c>
      <c r="B17" s="429" t="s">
        <v>674</v>
      </c>
      <c r="C17" s="414"/>
      <c r="D17" s="424"/>
      <c r="E17" s="412"/>
      <c r="F17" s="424">
        <f t="shared" si="0"/>
        <v>0</v>
      </c>
      <c r="G17" s="412"/>
      <c r="H17" s="424">
        <f t="shared" si="1"/>
        <v>0</v>
      </c>
      <c r="I17" s="252">
        <v>16</v>
      </c>
    </row>
    <row r="18" spans="1:9" ht="13.5" thickBot="1" x14ac:dyDescent="0.25">
      <c r="A18" s="347" t="s">
        <v>665</v>
      </c>
      <c r="B18" s="431" t="s">
        <v>778</v>
      </c>
      <c r="C18" s="414"/>
      <c r="D18" s="424"/>
      <c r="E18" s="412"/>
      <c r="F18" s="424">
        <f t="shared" si="0"/>
        <v>0</v>
      </c>
      <c r="G18" s="412"/>
      <c r="H18" s="424">
        <f t="shared" si="1"/>
        <v>0</v>
      </c>
      <c r="I18" s="252">
        <v>19</v>
      </c>
    </row>
    <row r="19" spans="1:9" ht="13.5" thickBot="1" x14ac:dyDescent="0.25">
      <c r="A19" s="347" t="s">
        <v>665</v>
      </c>
      <c r="B19" s="429" t="s">
        <v>1003</v>
      </c>
      <c r="C19" s="414"/>
      <c r="D19" s="424"/>
      <c r="E19" s="412"/>
      <c r="F19" s="424">
        <f t="shared" si="0"/>
        <v>0</v>
      </c>
      <c r="G19" s="412"/>
      <c r="H19" s="424">
        <f t="shared" si="1"/>
        <v>0</v>
      </c>
      <c r="I19" s="252">
        <v>22</v>
      </c>
    </row>
    <row r="20" spans="1:9" ht="13.5" thickBot="1" x14ac:dyDescent="0.25">
      <c r="A20" s="347" t="s">
        <v>665</v>
      </c>
      <c r="B20" s="429" t="s">
        <v>1017</v>
      </c>
      <c r="C20" s="414"/>
      <c r="D20" s="424"/>
      <c r="E20" s="412"/>
      <c r="F20" s="424">
        <f t="shared" si="0"/>
        <v>0</v>
      </c>
      <c r="G20" s="412"/>
      <c r="H20" s="424">
        <f t="shared" si="1"/>
        <v>0</v>
      </c>
      <c r="I20" s="252">
        <v>23</v>
      </c>
    </row>
    <row r="21" spans="1:9" ht="13.5" thickBot="1" x14ac:dyDescent="0.25">
      <c r="A21" s="347" t="s">
        <v>665</v>
      </c>
      <c r="B21" s="429" t="s">
        <v>1004</v>
      </c>
      <c r="C21" s="414"/>
      <c r="D21" s="424"/>
      <c r="E21" s="412">
        <v>16</v>
      </c>
      <c r="F21" s="424">
        <f t="shared" si="0"/>
        <v>1</v>
      </c>
      <c r="G21" s="412"/>
      <c r="H21" s="424">
        <f t="shared" si="1"/>
        <v>0</v>
      </c>
      <c r="I21" s="252">
        <v>24</v>
      </c>
    </row>
    <row r="22" spans="1:9" ht="13.5" thickBot="1" x14ac:dyDescent="0.25">
      <c r="A22" s="347" t="s">
        <v>665</v>
      </c>
      <c r="B22" s="429" t="s">
        <v>1005</v>
      </c>
      <c r="C22" s="414"/>
      <c r="D22" s="424"/>
      <c r="E22" s="412"/>
      <c r="F22" s="424">
        <f t="shared" si="0"/>
        <v>0</v>
      </c>
      <c r="G22" s="412"/>
      <c r="H22" s="424">
        <f t="shared" si="1"/>
        <v>0</v>
      </c>
      <c r="I22" s="252">
        <v>25</v>
      </c>
    </row>
    <row r="23" spans="1:9" ht="13.5" thickBot="1" x14ac:dyDescent="0.25">
      <c r="A23" s="347" t="s">
        <v>665</v>
      </c>
      <c r="B23" s="429" t="s">
        <v>670</v>
      </c>
      <c r="C23" s="414"/>
      <c r="D23" s="424"/>
      <c r="E23" s="412"/>
      <c r="F23" s="424">
        <f t="shared" si="0"/>
        <v>0</v>
      </c>
      <c r="G23" s="412"/>
      <c r="H23" s="424">
        <f t="shared" si="1"/>
        <v>0</v>
      </c>
      <c r="I23" s="252">
        <v>26</v>
      </c>
    </row>
    <row r="24" spans="1:9" ht="13.5" thickBot="1" x14ac:dyDescent="0.25">
      <c r="A24" s="347" t="s">
        <v>665</v>
      </c>
      <c r="B24" s="430" t="s">
        <v>205</v>
      </c>
      <c r="C24" s="414"/>
      <c r="D24" s="424"/>
      <c r="E24" s="412"/>
      <c r="F24" s="424">
        <f t="shared" si="0"/>
        <v>0</v>
      </c>
      <c r="G24" s="412"/>
      <c r="H24" s="424">
        <f t="shared" si="1"/>
        <v>0</v>
      </c>
      <c r="I24" s="252">
        <v>27</v>
      </c>
    </row>
    <row r="25" spans="1:9" ht="13.5" thickBot="1" x14ac:dyDescent="0.25">
      <c r="A25" s="347" t="s">
        <v>665</v>
      </c>
      <c r="B25" s="430" t="s">
        <v>206</v>
      </c>
      <c r="C25" s="414"/>
      <c r="D25" s="424"/>
      <c r="E25" s="412"/>
      <c r="F25" s="424">
        <f t="shared" si="0"/>
        <v>0</v>
      </c>
      <c r="G25" s="412"/>
      <c r="H25" s="424">
        <f t="shared" si="1"/>
        <v>0</v>
      </c>
      <c r="I25" s="298" t="s">
        <v>207</v>
      </c>
    </row>
    <row r="26" spans="1:9" ht="13.5" thickBot="1" x14ac:dyDescent="0.25">
      <c r="A26" s="347" t="s">
        <v>665</v>
      </c>
      <c r="B26" s="429" t="s">
        <v>676</v>
      </c>
      <c r="C26" s="414"/>
      <c r="D26" s="424"/>
      <c r="E26" s="412"/>
      <c r="F26" s="424">
        <f t="shared" si="0"/>
        <v>0</v>
      </c>
      <c r="G26" s="412"/>
      <c r="H26" s="424">
        <f t="shared" si="1"/>
        <v>0</v>
      </c>
      <c r="I26" s="252">
        <v>30</v>
      </c>
    </row>
    <row r="27" spans="1:9" ht="13.5" thickBot="1" x14ac:dyDescent="0.25">
      <c r="A27" s="347" t="s">
        <v>665</v>
      </c>
      <c r="B27" s="429" t="s">
        <v>403</v>
      </c>
      <c r="C27" s="414"/>
      <c r="D27" s="424"/>
      <c r="E27" s="412"/>
      <c r="F27" s="424">
        <f t="shared" si="0"/>
        <v>0</v>
      </c>
      <c r="G27" s="412"/>
      <c r="H27" s="424">
        <f t="shared" si="1"/>
        <v>0</v>
      </c>
      <c r="I27" s="252">
        <v>31</v>
      </c>
    </row>
    <row r="28" spans="1:9" ht="13.5" thickBot="1" x14ac:dyDescent="0.25">
      <c r="A28" s="347" t="s">
        <v>665</v>
      </c>
      <c r="B28" s="431" t="s">
        <v>779</v>
      </c>
      <c r="C28" s="414"/>
      <c r="D28" s="424"/>
      <c r="E28" s="412"/>
      <c r="F28" s="424">
        <f t="shared" si="0"/>
        <v>0</v>
      </c>
      <c r="G28" s="412"/>
      <c r="H28" s="424">
        <f t="shared" si="1"/>
        <v>0</v>
      </c>
      <c r="I28" s="252">
        <v>38</v>
      </c>
    </row>
    <row r="29" spans="1:9" ht="13.5" thickBot="1" x14ac:dyDescent="0.25">
      <c r="A29" s="347" t="s">
        <v>665</v>
      </c>
      <c r="B29" s="431" t="s">
        <v>780</v>
      </c>
      <c r="C29" s="414"/>
      <c r="D29" s="424"/>
      <c r="E29" s="412"/>
      <c r="F29" s="424">
        <f t="shared" si="0"/>
        <v>0</v>
      </c>
      <c r="G29" s="412">
        <v>11</v>
      </c>
      <c r="H29" s="424">
        <f t="shared" si="1"/>
        <v>5.2380952380952382E-2</v>
      </c>
      <c r="I29" s="252">
        <v>39</v>
      </c>
    </row>
    <row r="30" spans="1:9" ht="13.5" thickBot="1" x14ac:dyDescent="0.25">
      <c r="A30" s="347" t="s">
        <v>665</v>
      </c>
      <c r="B30" s="431" t="s">
        <v>404</v>
      </c>
      <c r="C30" s="414"/>
      <c r="D30" s="424"/>
      <c r="E30" s="412"/>
      <c r="F30" s="424">
        <f t="shared" si="0"/>
        <v>0</v>
      </c>
      <c r="G30" s="412"/>
      <c r="H30" s="424">
        <f t="shared" si="1"/>
        <v>0</v>
      </c>
      <c r="I30" s="252">
        <v>40</v>
      </c>
    </row>
    <row r="31" spans="1:9" ht="13.5" thickBot="1" x14ac:dyDescent="0.25">
      <c r="A31" s="347" t="s">
        <v>665</v>
      </c>
      <c r="B31" s="431" t="s">
        <v>781</v>
      </c>
      <c r="C31" s="414"/>
      <c r="D31" s="424"/>
      <c r="E31" s="412"/>
      <c r="F31" s="424">
        <f t="shared" si="0"/>
        <v>0</v>
      </c>
      <c r="G31" s="412"/>
      <c r="H31" s="424">
        <f t="shared" si="1"/>
        <v>0</v>
      </c>
      <c r="I31" s="252">
        <v>41</v>
      </c>
    </row>
    <row r="32" spans="1:9" ht="13.5" thickBot="1" x14ac:dyDescent="0.25">
      <c r="A32" s="347" t="s">
        <v>665</v>
      </c>
      <c r="B32" s="429" t="s">
        <v>405</v>
      </c>
      <c r="C32" s="414"/>
      <c r="D32" s="424"/>
      <c r="E32" s="412"/>
      <c r="F32" s="424">
        <f t="shared" si="0"/>
        <v>0</v>
      </c>
      <c r="G32" s="412"/>
      <c r="H32" s="424">
        <f t="shared" si="1"/>
        <v>0</v>
      </c>
      <c r="I32" s="252">
        <v>42</v>
      </c>
    </row>
    <row r="33" spans="1:9" ht="26.25" thickBot="1" x14ac:dyDescent="0.25">
      <c r="A33" s="347" t="s">
        <v>665</v>
      </c>
      <c r="B33" s="430" t="s">
        <v>208</v>
      </c>
      <c r="C33" s="414"/>
      <c r="D33" s="424"/>
      <c r="E33" s="412"/>
      <c r="F33" s="424">
        <f t="shared" si="0"/>
        <v>0</v>
      </c>
      <c r="G33" s="412"/>
      <c r="H33" s="424">
        <f t="shared" si="1"/>
        <v>0</v>
      </c>
      <c r="I33" s="252">
        <v>43</v>
      </c>
    </row>
    <row r="34" spans="1:9" ht="13.5" thickBot="1" x14ac:dyDescent="0.25">
      <c r="A34" s="347" t="s">
        <v>665</v>
      </c>
      <c r="B34" s="431" t="s">
        <v>782</v>
      </c>
      <c r="C34" s="414"/>
      <c r="D34" s="424"/>
      <c r="E34" s="412"/>
      <c r="F34" s="424">
        <f t="shared" si="0"/>
        <v>0</v>
      </c>
      <c r="G34" s="412"/>
      <c r="H34" s="424">
        <f t="shared" si="1"/>
        <v>0</v>
      </c>
      <c r="I34" s="252">
        <v>44</v>
      </c>
    </row>
    <row r="35" spans="1:9" ht="13.5" thickBot="1" x14ac:dyDescent="0.25">
      <c r="A35" s="347" t="s">
        <v>665</v>
      </c>
      <c r="B35" s="429" t="s">
        <v>783</v>
      </c>
      <c r="C35" s="414"/>
      <c r="D35" s="424"/>
      <c r="E35" s="412"/>
      <c r="F35" s="424">
        <f t="shared" si="0"/>
        <v>0</v>
      </c>
      <c r="G35" s="412"/>
      <c r="H35" s="424">
        <f t="shared" si="1"/>
        <v>0</v>
      </c>
      <c r="I35" s="252">
        <v>45</v>
      </c>
    </row>
    <row r="36" spans="1:9" ht="13.5" thickBot="1" x14ac:dyDescent="0.25">
      <c r="A36" s="347" t="s">
        <v>665</v>
      </c>
      <c r="B36" s="431" t="s">
        <v>784</v>
      </c>
      <c r="C36" s="414"/>
      <c r="D36" s="424"/>
      <c r="E36" s="412"/>
      <c r="F36" s="424">
        <f t="shared" si="0"/>
        <v>0</v>
      </c>
      <c r="G36" s="412"/>
      <c r="H36" s="424">
        <f t="shared" si="1"/>
        <v>0</v>
      </c>
      <c r="I36" s="252">
        <v>46</v>
      </c>
    </row>
    <row r="37" spans="1:9" ht="13.5" thickBot="1" x14ac:dyDescent="0.25">
      <c r="A37" s="347" t="s">
        <v>665</v>
      </c>
      <c r="B37" s="431" t="s">
        <v>785</v>
      </c>
      <c r="C37" s="414"/>
      <c r="D37" s="424"/>
      <c r="E37" s="412"/>
      <c r="F37" s="424">
        <f t="shared" si="0"/>
        <v>0</v>
      </c>
      <c r="G37" s="412"/>
      <c r="H37" s="424">
        <f t="shared" si="1"/>
        <v>0</v>
      </c>
      <c r="I37" s="252">
        <v>47</v>
      </c>
    </row>
    <row r="38" spans="1:9" ht="13.5" thickBot="1" x14ac:dyDescent="0.25">
      <c r="A38" s="347" t="s">
        <v>665</v>
      </c>
      <c r="B38" s="431" t="s">
        <v>786</v>
      </c>
      <c r="C38" s="414"/>
      <c r="D38" s="424"/>
      <c r="E38" s="412"/>
      <c r="F38" s="424">
        <f t="shared" si="0"/>
        <v>0</v>
      </c>
      <c r="G38" s="412"/>
      <c r="H38" s="424">
        <f t="shared" si="1"/>
        <v>0</v>
      </c>
      <c r="I38" s="252">
        <v>48</v>
      </c>
    </row>
    <row r="39" spans="1:9" ht="13.5" thickBot="1" x14ac:dyDescent="0.25">
      <c r="A39" s="347" t="s">
        <v>665</v>
      </c>
      <c r="B39" s="431" t="s">
        <v>787</v>
      </c>
      <c r="C39" s="414"/>
      <c r="D39" s="424"/>
      <c r="E39" s="412"/>
      <c r="F39" s="424">
        <f t="shared" si="0"/>
        <v>0</v>
      </c>
      <c r="G39" s="412"/>
      <c r="H39" s="424">
        <f t="shared" si="1"/>
        <v>0</v>
      </c>
      <c r="I39" s="252">
        <v>49</v>
      </c>
    </row>
    <row r="40" spans="1:9" ht="13.5" thickBot="1" x14ac:dyDescent="0.25">
      <c r="A40" s="347" t="s">
        <v>665</v>
      </c>
      <c r="B40" s="429" t="s">
        <v>406</v>
      </c>
      <c r="C40" s="414"/>
      <c r="D40" s="424"/>
      <c r="E40" s="412"/>
      <c r="F40" s="424">
        <f t="shared" si="0"/>
        <v>0</v>
      </c>
      <c r="G40" s="412"/>
      <c r="H40" s="424">
        <f t="shared" si="1"/>
        <v>0</v>
      </c>
      <c r="I40" s="252">
        <v>50</v>
      </c>
    </row>
    <row r="41" spans="1:9" ht="13.5" thickBot="1" x14ac:dyDescent="0.25">
      <c r="A41" s="347" t="s">
        <v>665</v>
      </c>
      <c r="B41" s="429" t="s">
        <v>675</v>
      </c>
      <c r="C41" s="414"/>
      <c r="D41" s="424"/>
      <c r="E41" s="412"/>
      <c r="F41" s="424">
        <f t="shared" si="0"/>
        <v>0</v>
      </c>
      <c r="G41" s="412">
        <v>90</v>
      </c>
      <c r="H41" s="424">
        <f t="shared" si="1"/>
        <v>0.42857142857142855</v>
      </c>
      <c r="I41" s="252">
        <v>51</v>
      </c>
    </row>
    <row r="42" spans="1:9" ht="13.5" thickBot="1" x14ac:dyDescent="0.25">
      <c r="A42" s="347" t="s">
        <v>665</v>
      </c>
      <c r="B42" s="429" t="s">
        <v>671</v>
      </c>
      <c r="C42" s="414"/>
      <c r="D42" s="424"/>
      <c r="E42" s="412"/>
      <c r="F42" s="424">
        <f t="shared" si="0"/>
        <v>0</v>
      </c>
      <c r="G42" s="412">
        <v>99</v>
      </c>
      <c r="H42" s="424">
        <f t="shared" si="1"/>
        <v>0.47142857142857142</v>
      </c>
      <c r="I42" s="252">
        <v>52</v>
      </c>
    </row>
    <row r="43" spans="1:9" ht="13.5" thickBot="1" x14ac:dyDescent="0.25">
      <c r="A43" s="347" t="s">
        <v>665</v>
      </c>
      <c r="B43" s="431" t="s">
        <v>1022</v>
      </c>
      <c r="C43" s="414"/>
      <c r="D43" s="424"/>
      <c r="E43" s="412"/>
      <c r="F43" s="424">
        <f t="shared" si="0"/>
        <v>0</v>
      </c>
      <c r="G43" s="412"/>
      <c r="H43" s="424">
        <f t="shared" si="1"/>
        <v>0</v>
      </c>
      <c r="I43" s="252">
        <v>54</v>
      </c>
    </row>
    <row r="44" spans="1:9" ht="13.5" thickBot="1" x14ac:dyDescent="0.25">
      <c r="A44" s="347" t="s">
        <v>665</v>
      </c>
      <c r="B44" s="432" t="s">
        <v>407</v>
      </c>
      <c r="C44" s="420"/>
      <c r="D44" s="425"/>
      <c r="E44" s="420"/>
      <c r="F44" s="424">
        <f t="shared" si="0"/>
        <v>0</v>
      </c>
      <c r="G44" s="420"/>
      <c r="H44" s="424">
        <f t="shared" si="1"/>
        <v>0</v>
      </c>
      <c r="I44" s="434"/>
    </row>
    <row r="45" spans="1:9" x14ac:dyDescent="0.2">
      <c r="A45" s="347" t="s">
        <v>665</v>
      </c>
      <c r="B45" s="433" t="s">
        <v>927</v>
      </c>
      <c r="C45" s="421">
        <f>SUM(C6:C44)</f>
        <v>0</v>
      </c>
      <c r="D45" s="426"/>
      <c r="E45" s="421">
        <f>SUM(E6:E44)</f>
        <v>16</v>
      </c>
      <c r="F45" s="426">
        <f t="shared" si="0"/>
        <v>1</v>
      </c>
      <c r="G45" s="421">
        <f>SUM(G6:G44)</f>
        <v>210</v>
      </c>
      <c r="H45" s="426">
        <f t="shared" si="1"/>
        <v>1</v>
      </c>
      <c r="I45" s="435"/>
    </row>
  </sheetData>
  <sheetProtection password="CA0F" sheet="1" objects="1" scenarios="1"/>
  <mergeCells count="2">
    <mergeCell ref="A1:E1"/>
    <mergeCell ref="B4:I4"/>
  </mergeCells>
  <conditionalFormatting sqref="D6:D44">
    <cfRule type="colorScale" priority="5">
      <colorScale>
        <cfvo type="min"/>
        <cfvo type="max"/>
        <color rgb="FFFFEF9C"/>
        <color rgb="FF63BE7B"/>
      </colorScale>
    </cfRule>
  </conditionalFormatting>
  <conditionalFormatting sqref="F6:F44">
    <cfRule type="colorScale" priority="4">
      <colorScale>
        <cfvo type="min"/>
        <cfvo type="max"/>
        <color rgb="FFFFEF9C"/>
        <color rgb="FF63BE7B"/>
      </colorScale>
    </cfRule>
  </conditionalFormatting>
  <conditionalFormatting sqref="H6:H44">
    <cfRule type="colorScale" priority="3">
      <colorScale>
        <cfvo type="min"/>
        <cfvo type="max"/>
        <color rgb="FFFFEF9C"/>
        <color rgb="FF63BE7B"/>
      </colorScale>
    </cfRule>
  </conditionalFormatting>
  <conditionalFormatting sqref="E6:E44">
    <cfRule type="colorScale" priority="2">
      <colorScale>
        <cfvo type="min"/>
        <cfvo type="max"/>
        <color rgb="FFFFEF9C"/>
        <color rgb="FF63BE7B"/>
      </colorScale>
    </cfRule>
  </conditionalFormatting>
  <conditionalFormatting sqref="G6:G44">
    <cfRule type="colorScale" priority="1">
      <colorScale>
        <cfvo type="min"/>
        <cfvo type="max"/>
        <color rgb="FFFFEF9C"/>
        <color rgb="FF63BE7B"/>
      </colorScale>
    </cfRule>
  </conditionalFormatting>
  <pageMargins left="0.75" right="0.75" top="1" bottom="1" header="0.5" footer="0.5"/>
  <pageSetup scale="68" orientation="landscape" r:id="rId1"/>
  <headerFooter alignWithMargins="0">
    <oddHeader>&amp;CCommon Data Set 2010-11</oddHeader>
    <oddFooter>&amp;C&amp;A&amp;RPage &amp;P</oddFooter>
  </headerFooter>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4">
    <tabColor theme="1"/>
    <pageSetUpPr fitToPage="1"/>
  </sheetPr>
  <dimension ref="A1:E23"/>
  <sheetViews>
    <sheetView zoomScaleNormal="100" workbookViewId="0">
      <selection sqref="A1:B1"/>
    </sheetView>
  </sheetViews>
  <sheetFormatPr defaultRowHeight="12.75" x14ac:dyDescent="0.2"/>
  <cols>
    <col min="1" max="1" width="13.140625" style="211" customWidth="1"/>
    <col min="2" max="2" width="83" style="209" customWidth="1"/>
    <col min="3" max="3" width="11" style="212" customWidth="1"/>
    <col min="4" max="16384" width="9.140625" style="212"/>
  </cols>
  <sheetData>
    <row r="1" spans="1:5" x14ac:dyDescent="0.2">
      <c r="A1" s="995" t="s">
        <v>679</v>
      </c>
      <c r="B1" s="995"/>
    </row>
    <row r="2" spans="1:5" x14ac:dyDescent="0.2">
      <c r="A2" s="210"/>
      <c r="B2" s="210"/>
    </row>
    <row r="3" spans="1:5" x14ac:dyDescent="0.2">
      <c r="A3" s="994" t="s">
        <v>401</v>
      </c>
      <c r="B3" s="994"/>
    </row>
    <row r="4" spans="1:5" x14ac:dyDescent="0.2">
      <c r="A4" s="210"/>
    </row>
    <row r="5" spans="1:5" ht="12.75" customHeight="1" x14ac:dyDescent="0.2">
      <c r="A5" s="995" t="s">
        <v>484</v>
      </c>
      <c r="B5" s="995"/>
    </row>
    <row r="6" spans="1:5" x14ac:dyDescent="0.2">
      <c r="A6" s="211" t="s">
        <v>152</v>
      </c>
      <c r="B6" s="209" t="s">
        <v>209</v>
      </c>
    </row>
    <row r="7" spans="1:5" x14ac:dyDescent="0.2">
      <c r="A7" s="211" t="s">
        <v>210</v>
      </c>
      <c r="B7" s="209" t="s">
        <v>211</v>
      </c>
      <c r="D7" s="6"/>
      <c r="E7" s="6"/>
    </row>
    <row r="8" spans="1:5" x14ac:dyDescent="0.2">
      <c r="A8" s="211" t="s">
        <v>346</v>
      </c>
      <c r="B8" s="209" t="s">
        <v>212</v>
      </c>
    </row>
    <row r="9" spans="1:5" x14ac:dyDescent="0.2">
      <c r="A9" s="211" t="s">
        <v>346</v>
      </c>
      <c r="B9" s="209" t="s">
        <v>213</v>
      </c>
    </row>
    <row r="10" spans="1:5" x14ac:dyDescent="0.2">
      <c r="A10" s="211" t="s">
        <v>427</v>
      </c>
      <c r="B10" s="209" t="s">
        <v>214</v>
      </c>
    </row>
    <row r="11" spans="1:5" x14ac:dyDescent="0.2">
      <c r="A11" s="211" t="s">
        <v>215</v>
      </c>
      <c r="B11" s="209" t="s">
        <v>216</v>
      </c>
    </row>
    <row r="12" spans="1:5" x14ac:dyDescent="0.2">
      <c r="A12" s="211" t="s">
        <v>215</v>
      </c>
      <c r="B12" s="209" t="s">
        <v>217</v>
      </c>
    </row>
    <row r="13" spans="1:5" x14ac:dyDescent="0.2">
      <c r="A13" s="211" t="s">
        <v>215</v>
      </c>
      <c r="B13" s="209" t="s">
        <v>218</v>
      </c>
    </row>
    <row r="23" ht="13.5" customHeight="1" x14ac:dyDescent="0.2"/>
  </sheetData>
  <sheetProtection password="CA0F" sheet="1" objects="1" scenarios="1"/>
  <mergeCells count="3">
    <mergeCell ref="A3:B3"/>
    <mergeCell ref="A1:B1"/>
    <mergeCell ref="A5:B5"/>
  </mergeCells>
  <phoneticPr fontId="29" type="noConversion"/>
  <pageMargins left="1" right="1" top="1" bottom="1" header="0.5" footer="0.5"/>
  <pageSetup scale="72" orientation="portrait" r:id="rId1"/>
  <headerFooter alignWithMargins="0">
    <oddHeader>&amp;CCommon Data Set 2010-2011</oddHeader>
  </headerFooter>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tabColor theme="1"/>
  </sheetPr>
  <dimension ref="A1:A155"/>
  <sheetViews>
    <sheetView zoomScaleNormal="100" workbookViewId="0"/>
  </sheetViews>
  <sheetFormatPr defaultRowHeight="12.75" x14ac:dyDescent="0.2"/>
  <cols>
    <col min="1" max="1" width="88.7109375" style="180" customWidth="1"/>
    <col min="2" max="16384" width="9.140625" style="153"/>
  </cols>
  <sheetData>
    <row r="1" spans="1:1" ht="18" x14ac:dyDescent="0.2">
      <c r="A1" s="174" t="s">
        <v>518</v>
      </c>
    </row>
    <row r="2" spans="1:1" ht="25.5" x14ac:dyDescent="0.2">
      <c r="A2" s="175" t="s">
        <v>609</v>
      </c>
    </row>
    <row r="3" spans="1:1" x14ac:dyDescent="0.2">
      <c r="A3" s="175"/>
    </row>
    <row r="4" spans="1:1" ht="25.5" x14ac:dyDescent="0.2">
      <c r="A4" s="176" t="s">
        <v>610</v>
      </c>
    </row>
    <row r="5" spans="1:1" x14ac:dyDescent="0.2">
      <c r="A5" s="177"/>
    </row>
    <row r="6" spans="1:1" ht="38.25" x14ac:dyDescent="0.2">
      <c r="A6" s="175" t="s">
        <v>412</v>
      </c>
    </row>
    <row r="7" spans="1:1" ht="38.25" x14ac:dyDescent="0.2">
      <c r="A7" s="175" t="s">
        <v>413</v>
      </c>
    </row>
    <row r="8" spans="1:1" x14ac:dyDescent="0.2">
      <c r="A8" s="175" t="s">
        <v>414</v>
      </c>
    </row>
    <row r="9" spans="1:1" ht="25.5" x14ac:dyDescent="0.2">
      <c r="A9" s="175" t="s">
        <v>415</v>
      </c>
    </row>
    <row r="10" spans="1:1" ht="44.25" customHeight="1" x14ac:dyDescent="0.2">
      <c r="A10" s="293" t="s">
        <v>836</v>
      </c>
    </row>
    <row r="11" spans="1:1" ht="51" x14ac:dyDescent="0.2">
      <c r="A11" s="175" t="s">
        <v>528</v>
      </c>
    </row>
    <row r="12" spans="1:1" ht="38.25" x14ac:dyDescent="0.2">
      <c r="A12" s="175" t="s">
        <v>529</v>
      </c>
    </row>
    <row r="13" spans="1:1" ht="38.25" x14ac:dyDescent="0.2">
      <c r="A13" s="175" t="s">
        <v>530</v>
      </c>
    </row>
    <row r="14" spans="1:1" ht="25.5" x14ac:dyDescent="0.2">
      <c r="A14" s="175" t="s">
        <v>531</v>
      </c>
    </row>
    <row r="15" spans="1:1" ht="89.25" x14ac:dyDescent="0.2">
      <c r="A15" s="175" t="s">
        <v>541</v>
      </c>
    </row>
    <row r="16" spans="1:1" ht="25.5" x14ac:dyDescent="0.2">
      <c r="A16" s="175" t="s">
        <v>737</v>
      </c>
    </row>
    <row r="17" spans="1:1" x14ac:dyDescent="0.2">
      <c r="A17" s="175" t="s">
        <v>738</v>
      </c>
    </row>
    <row r="18" spans="1:1" ht="38.25" x14ac:dyDescent="0.2">
      <c r="A18" s="175" t="s">
        <v>739</v>
      </c>
    </row>
    <row r="19" spans="1:1" ht="25.5" x14ac:dyDescent="0.2">
      <c r="A19" s="175" t="s">
        <v>740</v>
      </c>
    </row>
    <row r="20" spans="1:1" ht="38.25" x14ac:dyDescent="0.2">
      <c r="A20" s="284" t="s">
        <v>486</v>
      </c>
    </row>
    <row r="21" spans="1:1" ht="63.75" x14ac:dyDescent="0.2">
      <c r="A21" s="175" t="s">
        <v>741</v>
      </c>
    </row>
    <row r="22" spans="1:1" x14ac:dyDescent="0.2">
      <c r="A22" s="175" t="s">
        <v>742</v>
      </c>
    </row>
    <row r="23" spans="1:1" x14ac:dyDescent="0.2">
      <c r="A23" s="175" t="s">
        <v>743</v>
      </c>
    </row>
    <row r="24" spans="1:1" ht="25.5" x14ac:dyDescent="0.2">
      <c r="A24" s="175" t="s">
        <v>744</v>
      </c>
    </row>
    <row r="25" spans="1:1" ht="38.25" x14ac:dyDescent="0.2">
      <c r="A25" s="175" t="s">
        <v>745</v>
      </c>
    </row>
    <row r="26" spans="1:1" ht="38.25" x14ac:dyDescent="0.2">
      <c r="A26" s="175" t="s">
        <v>457</v>
      </c>
    </row>
    <row r="27" spans="1:1" ht="25.5" x14ac:dyDescent="0.2">
      <c r="A27" s="175" t="s">
        <v>458</v>
      </c>
    </row>
    <row r="28" spans="1:1" ht="38.25" x14ac:dyDescent="0.2">
      <c r="A28" s="175" t="s">
        <v>459</v>
      </c>
    </row>
    <row r="29" spans="1:1" ht="25.5" x14ac:dyDescent="0.2">
      <c r="A29" s="175" t="s">
        <v>460</v>
      </c>
    </row>
    <row r="30" spans="1:1" ht="51" x14ac:dyDescent="0.2">
      <c r="A30" s="175" t="s">
        <v>461</v>
      </c>
    </row>
    <row r="31" spans="1:1" ht="25.5" x14ac:dyDescent="0.2">
      <c r="A31" s="283" t="s">
        <v>904</v>
      </c>
    </row>
    <row r="32" spans="1:1" ht="25.5" x14ac:dyDescent="0.2">
      <c r="A32" s="175" t="s">
        <v>462</v>
      </c>
    </row>
    <row r="33" spans="1:1" ht="25.5" x14ac:dyDescent="0.2">
      <c r="A33" s="175" t="s">
        <v>463</v>
      </c>
    </row>
    <row r="34" spans="1:1" ht="38.25" x14ac:dyDescent="0.2">
      <c r="A34" s="175" t="s">
        <v>464</v>
      </c>
    </row>
    <row r="35" spans="1:1" ht="25.5" x14ac:dyDescent="0.2">
      <c r="A35" s="175" t="s">
        <v>465</v>
      </c>
    </row>
    <row r="36" spans="1:1" ht="51" x14ac:dyDescent="0.2">
      <c r="A36" s="175" t="s">
        <v>466</v>
      </c>
    </row>
    <row r="37" spans="1:1" ht="25.5" x14ac:dyDescent="0.2">
      <c r="A37" s="175" t="s">
        <v>467</v>
      </c>
    </row>
    <row r="38" spans="1:1" ht="25.5" x14ac:dyDescent="0.2">
      <c r="A38" s="175" t="s">
        <v>468</v>
      </c>
    </row>
    <row r="39" spans="1:1" ht="25.5" x14ac:dyDescent="0.2">
      <c r="A39" s="175" t="s">
        <v>469</v>
      </c>
    </row>
    <row r="40" spans="1:1" ht="38.25" x14ac:dyDescent="0.2">
      <c r="A40" s="175" t="s">
        <v>470</v>
      </c>
    </row>
    <row r="41" spans="1:1" ht="63.75" x14ac:dyDescent="0.2">
      <c r="A41" s="175" t="s">
        <v>471</v>
      </c>
    </row>
    <row r="42" spans="1:1" x14ac:dyDescent="0.2">
      <c r="A42" s="175" t="s">
        <v>472</v>
      </c>
    </row>
    <row r="43" spans="1:1" ht="25.5" x14ac:dyDescent="0.2">
      <c r="A43" s="175" t="s">
        <v>473</v>
      </c>
    </row>
    <row r="44" spans="1:1" ht="69" customHeight="1" x14ac:dyDescent="0.2">
      <c r="A44" s="283" t="s">
        <v>186</v>
      </c>
    </row>
    <row r="45" spans="1:1" ht="110.25" customHeight="1" x14ac:dyDescent="0.2">
      <c r="A45" s="283" t="s">
        <v>920</v>
      </c>
    </row>
    <row r="46" spans="1:1" ht="34.5" customHeight="1" x14ac:dyDescent="0.2">
      <c r="A46" s="283" t="s">
        <v>921</v>
      </c>
    </row>
    <row r="47" spans="1:1" ht="25.5" x14ac:dyDescent="0.2">
      <c r="A47" s="175" t="s">
        <v>808</v>
      </c>
    </row>
    <row r="48" spans="1:1" ht="38.25" x14ac:dyDescent="0.2">
      <c r="A48" s="175" t="s">
        <v>809</v>
      </c>
    </row>
    <row r="49" spans="1:1" ht="38.25" x14ac:dyDescent="0.2">
      <c r="A49" s="175" t="s">
        <v>810</v>
      </c>
    </row>
    <row r="50" spans="1:1" ht="25.5" x14ac:dyDescent="0.2">
      <c r="A50" s="175" t="s">
        <v>491</v>
      </c>
    </row>
    <row r="51" spans="1:1" ht="63.75" x14ac:dyDescent="0.2">
      <c r="A51" s="175" t="s">
        <v>978</v>
      </c>
    </row>
    <row r="52" spans="1:1" ht="25.5" x14ac:dyDescent="0.2">
      <c r="A52" s="175" t="s">
        <v>979</v>
      </c>
    </row>
    <row r="53" spans="1:1" ht="38.25" x14ac:dyDescent="0.2">
      <c r="A53" s="175" t="s">
        <v>980</v>
      </c>
    </row>
    <row r="54" spans="1:1" ht="38.25" x14ac:dyDescent="0.2">
      <c r="A54" s="175" t="s">
        <v>981</v>
      </c>
    </row>
    <row r="55" spans="1:1" ht="38.25" x14ac:dyDescent="0.2">
      <c r="A55" s="175" t="s">
        <v>982</v>
      </c>
    </row>
    <row r="56" spans="1:1" ht="51" x14ac:dyDescent="0.2">
      <c r="A56" s="175" t="s">
        <v>983</v>
      </c>
    </row>
    <row r="57" spans="1:1" ht="51" x14ac:dyDescent="0.2">
      <c r="A57" s="175" t="s">
        <v>984</v>
      </c>
    </row>
    <row r="58" spans="1:1" ht="38.25" x14ac:dyDescent="0.2">
      <c r="A58" s="175" t="s">
        <v>985</v>
      </c>
    </row>
    <row r="59" spans="1:1" x14ac:dyDescent="0.2">
      <c r="A59" s="175" t="s">
        <v>986</v>
      </c>
    </row>
    <row r="60" spans="1:1" ht="38.25" x14ac:dyDescent="0.2">
      <c r="A60" s="175" t="s">
        <v>987</v>
      </c>
    </row>
    <row r="61" spans="1:1" ht="25.5" x14ac:dyDescent="0.2">
      <c r="A61" s="175" t="s">
        <v>988</v>
      </c>
    </row>
    <row r="62" spans="1:1" ht="25.5" x14ac:dyDescent="0.2">
      <c r="A62" s="175" t="s">
        <v>989</v>
      </c>
    </row>
    <row r="63" spans="1:1" ht="63.75" x14ac:dyDescent="0.2">
      <c r="A63" s="175" t="s">
        <v>763</v>
      </c>
    </row>
    <row r="64" spans="1:1" ht="25.5" x14ac:dyDescent="0.2">
      <c r="A64" s="283" t="s">
        <v>922</v>
      </c>
    </row>
    <row r="65" spans="1:1" ht="25.5" x14ac:dyDescent="0.2">
      <c r="A65" s="175" t="s">
        <v>764</v>
      </c>
    </row>
    <row r="66" spans="1:1" ht="38.25" x14ac:dyDescent="0.2">
      <c r="A66" s="175" t="s">
        <v>971</v>
      </c>
    </row>
    <row r="67" spans="1:1" ht="25.5" x14ac:dyDescent="0.2">
      <c r="A67" s="175" t="s">
        <v>972</v>
      </c>
    </row>
    <row r="68" spans="1:1" ht="25.5" x14ac:dyDescent="0.2">
      <c r="A68" s="175" t="s">
        <v>973</v>
      </c>
    </row>
    <row r="69" spans="1:1" ht="38.25" x14ac:dyDescent="0.2">
      <c r="A69" s="175" t="s">
        <v>974</v>
      </c>
    </row>
    <row r="70" spans="1:1" ht="25.5" x14ac:dyDescent="0.2">
      <c r="A70" s="175" t="s">
        <v>975</v>
      </c>
    </row>
    <row r="71" spans="1:1" x14ac:dyDescent="0.2">
      <c r="A71" s="175" t="s">
        <v>976</v>
      </c>
    </row>
    <row r="72" spans="1:1" ht="25.5" x14ac:dyDescent="0.2">
      <c r="A72" s="282" t="s">
        <v>756</v>
      </c>
    </row>
    <row r="73" spans="1:1" ht="38.25" x14ac:dyDescent="0.2">
      <c r="A73" s="175" t="s">
        <v>891</v>
      </c>
    </row>
    <row r="74" spans="1:1" ht="38.25" x14ac:dyDescent="0.2">
      <c r="A74" s="175" t="s">
        <v>856</v>
      </c>
    </row>
    <row r="75" spans="1:1" x14ac:dyDescent="0.2">
      <c r="A75" s="175" t="s">
        <v>857</v>
      </c>
    </row>
    <row r="76" spans="1:1" ht="38.25" x14ac:dyDescent="0.2">
      <c r="A76" s="175" t="s">
        <v>892</v>
      </c>
    </row>
    <row r="77" spans="1:1" ht="59.25" customHeight="1" x14ac:dyDescent="0.2">
      <c r="A77" s="283" t="s">
        <v>923</v>
      </c>
    </row>
    <row r="78" spans="1:1" ht="25.5" x14ac:dyDescent="0.2">
      <c r="A78" s="175" t="s">
        <v>113</v>
      </c>
    </row>
    <row r="79" spans="1:1" ht="25.5" x14ac:dyDescent="0.2">
      <c r="A79" s="175" t="s">
        <v>114</v>
      </c>
    </row>
    <row r="80" spans="1:1" ht="38.25" x14ac:dyDescent="0.2">
      <c r="A80" s="284" t="s">
        <v>487</v>
      </c>
    </row>
    <row r="81" spans="1:1" ht="25.5" x14ac:dyDescent="0.2">
      <c r="A81" s="175" t="s">
        <v>115</v>
      </c>
    </row>
    <row r="82" spans="1:1" ht="25.5" x14ac:dyDescent="0.2">
      <c r="A82" s="175" t="s">
        <v>116</v>
      </c>
    </row>
    <row r="83" spans="1:1" ht="38.25" x14ac:dyDescent="0.2">
      <c r="A83" s="175" t="s">
        <v>117</v>
      </c>
    </row>
    <row r="84" spans="1:1" ht="25.5" x14ac:dyDescent="0.2">
      <c r="A84" s="175" t="s">
        <v>118</v>
      </c>
    </row>
    <row r="85" spans="1:1" ht="25.5" x14ac:dyDescent="0.2">
      <c r="A85" s="175" t="s">
        <v>119</v>
      </c>
    </row>
    <row r="86" spans="1:1" ht="25.5" x14ac:dyDescent="0.2">
      <c r="A86" s="175" t="s">
        <v>120</v>
      </c>
    </row>
    <row r="87" spans="1:1" ht="25.5" x14ac:dyDescent="0.2">
      <c r="A87" s="175" t="s">
        <v>121</v>
      </c>
    </row>
    <row r="88" spans="1:1" ht="51" x14ac:dyDescent="0.2">
      <c r="A88" s="175" t="s">
        <v>765</v>
      </c>
    </row>
    <row r="89" spans="1:1" ht="38.25" x14ac:dyDescent="0.2">
      <c r="A89" s="175" t="s">
        <v>766</v>
      </c>
    </row>
    <row r="90" spans="1:1" ht="38.25" x14ac:dyDescent="0.2">
      <c r="A90" s="175" t="s">
        <v>767</v>
      </c>
    </row>
    <row r="91" spans="1:1" ht="38.25" x14ac:dyDescent="0.2">
      <c r="A91" s="178" t="s">
        <v>768</v>
      </c>
    </row>
    <row r="92" spans="1:1" ht="51" x14ac:dyDescent="0.2">
      <c r="A92" s="178" t="s">
        <v>50</v>
      </c>
    </row>
    <row r="93" spans="1:1" ht="51" x14ac:dyDescent="0.2">
      <c r="A93" s="178" t="s">
        <v>51</v>
      </c>
    </row>
    <row r="94" spans="1:1" ht="38.25" x14ac:dyDescent="0.2">
      <c r="A94" s="175" t="s">
        <v>52</v>
      </c>
    </row>
    <row r="95" spans="1:1" ht="25.5" x14ac:dyDescent="0.2">
      <c r="A95" s="175" t="s">
        <v>53</v>
      </c>
    </row>
    <row r="96" spans="1:1" ht="38.25" x14ac:dyDescent="0.2">
      <c r="A96" s="175" t="s">
        <v>54</v>
      </c>
    </row>
    <row r="97" spans="1:1" x14ac:dyDescent="0.2">
      <c r="A97" s="175" t="s">
        <v>55</v>
      </c>
    </row>
    <row r="98" spans="1:1" ht="25.5" x14ac:dyDescent="0.2">
      <c r="A98" s="175" t="s">
        <v>837</v>
      </c>
    </row>
    <row r="99" spans="1:1" ht="38.25" x14ac:dyDescent="0.2">
      <c r="A99" s="175" t="s">
        <v>838</v>
      </c>
    </row>
    <row r="100" spans="1:1" ht="38.25" x14ac:dyDescent="0.2">
      <c r="A100" s="175" t="s">
        <v>839</v>
      </c>
    </row>
    <row r="101" spans="1:1" ht="25.5" x14ac:dyDescent="0.2">
      <c r="A101" s="175" t="s">
        <v>840</v>
      </c>
    </row>
    <row r="102" spans="1:1" ht="38.25" x14ac:dyDescent="0.2">
      <c r="A102" s="175" t="s">
        <v>841</v>
      </c>
    </row>
    <row r="103" spans="1:1" ht="25.5" x14ac:dyDescent="0.2">
      <c r="A103" s="175" t="s">
        <v>842</v>
      </c>
    </row>
    <row r="104" spans="1:1" ht="25.5" x14ac:dyDescent="0.2">
      <c r="A104" s="175" t="s">
        <v>843</v>
      </c>
    </row>
    <row r="105" spans="1:1" ht="38.25" x14ac:dyDescent="0.2">
      <c r="A105" s="175" t="s">
        <v>844</v>
      </c>
    </row>
    <row r="106" spans="1:1" ht="76.5" x14ac:dyDescent="0.2">
      <c r="A106" s="175" t="s">
        <v>143</v>
      </c>
    </row>
    <row r="107" spans="1:1" ht="25.5" x14ac:dyDescent="0.2">
      <c r="A107" s="175" t="s">
        <v>144</v>
      </c>
    </row>
    <row r="108" spans="1:1" ht="38.25" x14ac:dyDescent="0.2">
      <c r="A108" s="175" t="s">
        <v>145</v>
      </c>
    </row>
    <row r="109" spans="1:1" ht="38.25" x14ac:dyDescent="0.2">
      <c r="A109" s="175" t="s">
        <v>146</v>
      </c>
    </row>
    <row r="110" spans="1:1" ht="25.5" x14ac:dyDescent="0.2">
      <c r="A110" s="175" t="s">
        <v>147</v>
      </c>
    </row>
    <row r="111" spans="1:1" ht="38.25" x14ac:dyDescent="0.2">
      <c r="A111" s="175" t="s">
        <v>148</v>
      </c>
    </row>
    <row r="112" spans="1:1" ht="63.75" x14ac:dyDescent="0.2">
      <c r="A112" s="175" t="s">
        <v>149</v>
      </c>
    </row>
    <row r="113" spans="1:1" ht="25.5" x14ac:dyDescent="0.2">
      <c r="A113" s="175" t="s">
        <v>734</v>
      </c>
    </row>
    <row r="114" spans="1:1" ht="25.5" x14ac:dyDescent="0.2">
      <c r="A114" s="175" t="s">
        <v>735</v>
      </c>
    </row>
    <row r="115" spans="1:1" ht="38.25" x14ac:dyDescent="0.2">
      <c r="A115" s="175" t="s">
        <v>736</v>
      </c>
    </row>
    <row r="116" spans="1:1" ht="38.25" x14ac:dyDescent="0.2">
      <c r="A116" s="175" t="s">
        <v>161</v>
      </c>
    </row>
    <row r="117" spans="1:1" ht="25.5" x14ac:dyDescent="0.2">
      <c r="A117" s="175" t="s">
        <v>162</v>
      </c>
    </row>
    <row r="118" spans="1:1" x14ac:dyDescent="0.2">
      <c r="A118" s="175" t="s">
        <v>163</v>
      </c>
    </row>
    <row r="119" spans="1:1" ht="25.5" x14ac:dyDescent="0.2">
      <c r="A119" s="175" t="s">
        <v>164</v>
      </c>
    </row>
    <row r="120" spans="1:1" ht="38.25" x14ac:dyDescent="0.2">
      <c r="A120" s="175" t="s">
        <v>165</v>
      </c>
    </row>
    <row r="121" spans="1:1" ht="25.5" x14ac:dyDescent="0.2">
      <c r="A121" s="175" t="s">
        <v>166</v>
      </c>
    </row>
    <row r="122" spans="1:1" ht="25.5" x14ac:dyDescent="0.2">
      <c r="A122" s="175" t="s">
        <v>167</v>
      </c>
    </row>
    <row r="123" spans="1:1" ht="38.25" x14ac:dyDescent="0.2">
      <c r="A123" s="175" t="s">
        <v>1010</v>
      </c>
    </row>
    <row r="124" spans="1:1" ht="25.5" x14ac:dyDescent="0.2">
      <c r="A124" s="175" t="s">
        <v>1011</v>
      </c>
    </row>
    <row r="125" spans="1:1" ht="38.25" x14ac:dyDescent="0.2">
      <c r="A125" s="175" t="s">
        <v>1012</v>
      </c>
    </row>
    <row r="126" spans="1:1" ht="25.5" x14ac:dyDescent="0.2">
      <c r="A126" s="175" t="s">
        <v>977</v>
      </c>
    </row>
    <row r="127" spans="1:1" ht="25.5" x14ac:dyDescent="0.2">
      <c r="A127" s="175" t="s">
        <v>858</v>
      </c>
    </row>
    <row r="128" spans="1:1" ht="25.5" x14ac:dyDescent="0.2">
      <c r="A128" s="175" t="s">
        <v>561</v>
      </c>
    </row>
    <row r="129" spans="1:1" ht="25.5" x14ac:dyDescent="0.2">
      <c r="A129" s="175" t="s">
        <v>562</v>
      </c>
    </row>
    <row r="130" spans="1:1" ht="38.25" x14ac:dyDescent="0.2">
      <c r="A130" s="175" t="s">
        <v>563</v>
      </c>
    </row>
    <row r="132" spans="1:1" x14ac:dyDescent="0.2">
      <c r="A132" s="179" t="s">
        <v>689</v>
      </c>
    </row>
    <row r="134" spans="1:1" x14ac:dyDescent="0.2">
      <c r="A134" s="273" t="s">
        <v>490</v>
      </c>
    </row>
    <row r="135" spans="1:1" ht="51" x14ac:dyDescent="0.2">
      <c r="A135" s="282" t="s">
        <v>902</v>
      </c>
    </row>
    <row r="136" spans="1:1" ht="25.5" x14ac:dyDescent="0.2">
      <c r="A136" s="175" t="s">
        <v>928</v>
      </c>
    </row>
    <row r="137" spans="1:1" ht="51" x14ac:dyDescent="0.2">
      <c r="A137" s="175" t="s">
        <v>903</v>
      </c>
    </row>
    <row r="138" spans="1:1" ht="25.5" x14ac:dyDescent="0.2">
      <c r="A138" s="282" t="s">
        <v>901</v>
      </c>
    </row>
    <row r="139" spans="1:1" ht="25.5" x14ac:dyDescent="0.2">
      <c r="A139" s="175" t="s">
        <v>690</v>
      </c>
    </row>
    <row r="140" spans="1:1" ht="38.25" x14ac:dyDescent="0.2">
      <c r="A140" s="175" t="s">
        <v>788</v>
      </c>
    </row>
    <row r="141" spans="1:1" ht="25.5" x14ac:dyDescent="0.2">
      <c r="A141" s="175" t="s">
        <v>519</v>
      </c>
    </row>
    <row r="142" spans="1:1" ht="25.5" x14ac:dyDescent="0.2">
      <c r="A142" s="175" t="s">
        <v>757</v>
      </c>
    </row>
    <row r="143" spans="1:1" ht="63.75" x14ac:dyDescent="0.2">
      <c r="A143" s="175" t="s">
        <v>520</v>
      </c>
    </row>
    <row r="144" spans="1:1" x14ac:dyDescent="0.2">
      <c r="A144" s="175" t="s">
        <v>507</v>
      </c>
    </row>
    <row r="145" spans="1:1" x14ac:dyDescent="0.2">
      <c r="A145" s="176" t="s">
        <v>680</v>
      </c>
    </row>
    <row r="146" spans="1:1" x14ac:dyDescent="0.2">
      <c r="A146" s="176" t="s">
        <v>681</v>
      </c>
    </row>
    <row r="147" spans="1:1" x14ac:dyDescent="0.2">
      <c r="A147" s="176" t="s">
        <v>682</v>
      </c>
    </row>
    <row r="148" spans="1:1" x14ac:dyDescent="0.2">
      <c r="A148" s="176" t="s">
        <v>683</v>
      </c>
    </row>
    <row r="149" spans="1:1" x14ac:dyDescent="0.2">
      <c r="A149" s="176" t="s">
        <v>684</v>
      </c>
    </row>
    <row r="150" spans="1:1" x14ac:dyDescent="0.2">
      <c r="A150" s="176" t="s">
        <v>685</v>
      </c>
    </row>
    <row r="151" spans="1:1" x14ac:dyDescent="0.2">
      <c r="A151" s="176" t="s">
        <v>686</v>
      </c>
    </row>
    <row r="152" spans="1:1" x14ac:dyDescent="0.2">
      <c r="A152" s="176" t="s">
        <v>687</v>
      </c>
    </row>
    <row r="153" spans="1:1" x14ac:dyDescent="0.2">
      <c r="A153" s="176" t="s">
        <v>688</v>
      </c>
    </row>
    <row r="154" spans="1:1" ht="25.5" x14ac:dyDescent="0.2">
      <c r="A154" s="175" t="s">
        <v>758</v>
      </c>
    </row>
    <row r="155" spans="1:1" ht="25.5" x14ac:dyDescent="0.2">
      <c r="A155" s="175" t="s">
        <v>802</v>
      </c>
    </row>
  </sheetData>
  <sheetProtection password="CA0F" sheet="1" objects="1" scenarios="1"/>
  <phoneticPr fontId="0" type="noConversion"/>
  <pageMargins left="0.75" right="0.75" top="1" bottom="1" header="0.5" footer="0.5"/>
  <pageSetup orientation="portrait" r:id="rId1"/>
  <headerFooter alignWithMargins="0">
    <oddHeader>&amp;CCommon Data Set 2010-11</oddHeader>
    <oddFooter>&amp;A&amp;RPage &amp;P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1"/>
    <pageSetUpPr fitToPage="1"/>
  </sheetPr>
  <dimension ref="A1:K275"/>
  <sheetViews>
    <sheetView workbookViewId="0">
      <selection sqref="A1:F1"/>
    </sheetView>
  </sheetViews>
  <sheetFormatPr defaultRowHeight="12.75" x14ac:dyDescent="0.2"/>
  <cols>
    <col min="1" max="1" width="4.42578125" style="1" customWidth="1"/>
    <col min="2" max="2" width="27" customWidth="1"/>
    <col min="3" max="6" width="14.7109375" customWidth="1"/>
  </cols>
  <sheetData>
    <row r="1" spans="1:10" ht="18" x14ac:dyDescent="0.2">
      <c r="A1" s="684" t="s">
        <v>1113</v>
      </c>
      <c r="B1" s="684"/>
      <c r="C1" s="684"/>
      <c r="D1" s="684"/>
      <c r="E1" s="684"/>
      <c r="F1" s="684"/>
      <c r="G1" s="629"/>
      <c r="I1" s="438"/>
      <c r="J1" s="438"/>
    </row>
    <row r="3" spans="1:10" ht="15.75" x14ac:dyDescent="0.25">
      <c r="A3" s="614"/>
      <c r="B3" s="24" t="s">
        <v>451</v>
      </c>
      <c r="C3" s="629"/>
      <c r="D3" s="629"/>
      <c r="E3" s="629"/>
      <c r="F3" s="629"/>
      <c r="G3" s="629"/>
    </row>
    <row r="4" spans="1:10" ht="104.25" customHeight="1" x14ac:dyDescent="0.2">
      <c r="A4" s="631" t="s">
        <v>710</v>
      </c>
      <c r="B4" s="762" t="s">
        <v>61</v>
      </c>
      <c r="C4" s="762"/>
      <c r="D4" s="762"/>
      <c r="E4" s="762"/>
      <c r="F4" s="762"/>
      <c r="G4" s="629"/>
    </row>
    <row r="5" spans="1:10" ht="12.75" customHeight="1" x14ac:dyDescent="0.2">
      <c r="A5" s="631" t="s">
        <v>710</v>
      </c>
      <c r="B5" s="694" t="s">
        <v>366</v>
      </c>
      <c r="C5" s="724"/>
      <c r="D5" s="725"/>
      <c r="E5" s="600">
        <f>'C CAS'!E5</f>
        <v>777</v>
      </c>
      <c r="F5" s="629"/>
      <c r="G5" s="629"/>
    </row>
    <row r="6" spans="1:10" x14ac:dyDescent="0.2">
      <c r="A6" s="631" t="s">
        <v>710</v>
      </c>
      <c r="B6" s="750" t="s">
        <v>367</v>
      </c>
      <c r="C6" s="751"/>
      <c r="D6" s="752"/>
      <c r="E6" s="600">
        <f>'C CAS'!E6</f>
        <v>1288</v>
      </c>
      <c r="F6" s="629"/>
      <c r="G6" s="629"/>
    </row>
    <row r="7" spans="1:10" s="318" customFormat="1" x14ac:dyDescent="0.2">
      <c r="A7" s="631"/>
      <c r="B7" s="604"/>
      <c r="C7" s="604"/>
      <c r="D7" s="604"/>
      <c r="E7" s="623">
        <f>SUM(E5:E6)</f>
        <v>2065</v>
      </c>
      <c r="F7" s="629"/>
      <c r="G7" s="629"/>
    </row>
    <row r="8" spans="1:10" x14ac:dyDescent="0.2">
      <c r="A8" s="631"/>
      <c r="B8" s="604"/>
      <c r="C8" s="43"/>
      <c r="D8" s="43"/>
      <c r="E8" s="604"/>
      <c r="F8" s="629"/>
      <c r="G8" s="629"/>
    </row>
    <row r="9" spans="1:10" x14ac:dyDescent="0.2">
      <c r="A9" s="631" t="s">
        <v>710</v>
      </c>
      <c r="B9" s="750" t="s">
        <v>368</v>
      </c>
      <c r="C9" s="751"/>
      <c r="D9" s="752"/>
      <c r="E9" s="616">
        <f>'C CAS'!E9</f>
        <v>600</v>
      </c>
      <c r="F9" s="629"/>
      <c r="G9" s="629"/>
    </row>
    <row r="10" spans="1:10" x14ac:dyDescent="0.2">
      <c r="A10" s="631" t="s">
        <v>710</v>
      </c>
      <c r="B10" s="750" t="s">
        <v>855</v>
      </c>
      <c r="C10" s="751"/>
      <c r="D10" s="752"/>
      <c r="E10" s="616">
        <f>'C CAS'!E10</f>
        <v>1055</v>
      </c>
      <c r="F10" s="629"/>
      <c r="G10" s="629"/>
    </row>
    <row r="11" spans="1:10" s="318" customFormat="1" x14ac:dyDescent="0.2">
      <c r="A11" s="631"/>
      <c r="B11" s="604"/>
      <c r="C11" s="604"/>
      <c r="D11" s="604"/>
      <c r="E11" s="623">
        <f>SUM(E9:E10)</f>
        <v>1655</v>
      </c>
      <c r="F11" s="629"/>
      <c r="G11" s="629"/>
    </row>
    <row r="12" spans="1:10" x14ac:dyDescent="0.2">
      <c r="A12" s="631"/>
      <c r="B12" s="604"/>
      <c r="C12" s="31"/>
      <c r="D12" s="31"/>
      <c r="E12" s="604"/>
      <c r="F12" s="629"/>
      <c r="G12" s="629"/>
    </row>
    <row r="13" spans="1:10" x14ac:dyDescent="0.2">
      <c r="A13" s="631" t="s">
        <v>710</v>
      </c>
      <c r="B13" s="750" t="s">
        <v>845</v>
      </c>
      <c r="C13" s="751"/>
      <c r="D13" s="752"/>
      <c r="E13" s="616">
        <f>'C CAS'!E13</f>
        <v>217</v>
      </c>
      <c r="F13" s="629"/>
      <c r="G13" s="629"/>
    </row>
    <row r="14" spans="1:10" x14ac:dyDescent="0.2">
      <c r="A14" s="631" t="s">
        <v>710</v>
      </c>
      <c r="B14" s="756" t="s">
        <v>846</v>
      </c>
      <c r="C14" s="757"/>
      <c r="D14" s="758"/>
      <c r="E14" s="616">
        <f>'C CAS'!E14</f>
        <v>0</v>
      </c>
      <c r="F14" s="629"/>
      <c r="G14" s="629"/>
    </row>
    <row r="15" spans="1:10" x14ac:dyDescent="0.2">
      <c r="A15" s="631"/>
      <c r="B15" s="604"/>
      <c r="C15" s="31"/>
      <c r="D15" s="31"/>
      <c r="E15" s="623">
        <f>SUM(E13:E14)</f>
        <v>217</v>
      </c>
      <c r="F15" s="629"/>
      <c r="G15" s="629"/>
    </row>
    <row r="16" spans="1:10" s="318" customFormat="1" x14ac:dyDescent="0.2">
      <c r="A16" s="631"/>
      <c r="B16" s="604"/>
      <c r="C16" s="31"/>
      <c r="D16" s="31"/>
      <c r="E16" s="604"/>
      <c r="F16" s="629"/>
      <c r="G16" s="629"/>
    </row>
    <row r="17" spans="1:6" x14ac:dyDescent="0.2">
      <c r="A17" s="631" t="s">
        <v>710</v>
      </c>
      <c r="B17" s="766" t="s">
        <v>847</v>
      </c>
      <c r="C17" s="767"/>
      <c r="D17" s="768"/>
      <c r="E17" s="616">
        <f>'C CAS'!E17</f>
        <v>342</v>
      </c>
      <c r="F17" s="629"/>
    </row>
    <row r="18" spans="1:6" x14ac:dyDescent="0.2">
      <c r="A18" s="631" t="s">
        <v>710</v>
      </c>
      <c r="B18" s="756" t="s">
        <v>848</v>
      </c>
      <c r="C18" s="757"/>
      <c r="D18" s="758"/>
      <c r="E18" s="616">
        <f>'C CAS'!E18</f>
        <v>4</v>
      </c>
      <c r="F18" s="629"/>
    </row>
    <row r="19" spans="1:6" s="318" customFormat="1" x14ac:dyDescent="0.2">
      <c r="A19" s="631"/>
      <c r="B19" s="612"/>
      <c r="C19" s="604"/>
      <c r="D19" s="604"/>
      <c r="E19" s="386">
        <f>SUM(E17:E18)</f>
        <v>346</v>
      </c>
      <c r="F19" s="629"/>
    </row>
    <row r="20" spans="1:6" s="318" customFormat="1" x14ac:dyDescent="0.2">
      <c r="A20" s="631"/>
      <c r="B20" s="612"/>
      <c r="C20" s="604"/>
      <c r="D20" s="604"/>
      <c r="E20" s="623">
        <f>SUM(E19,E15)</f>
        <v>563</v>
      </c>
      <c r="F20" s="629"/>
    </row>
    <row r="22" spans="1:6" ht="29.25" customHeight="1" x14ac:dyDescent="0.2">
      <c r="A22" s="631" t="s">
        <v>711</v>
      </c>
      <c r="B22" s="765" t="s">
        <v>849</v>
      </c>
      <c r="C22" s="765"/>
      <c r="D22" s="765"/>
      <c r="E22" s="765"/>
      <c r="F22" s="765"/>
    </row>
    <row r="23" spans="1:6" x14ac:dyDescent="0.2">
      <c r="A23" s="631"/>
      <c r="B23" s="729"/>
      <c r="C23" s="730"/>
      <c r="D23" s="731"/>
      <c r="E23" s="35" t="s">
        <v>581</v>
      </c>
      <c r="F23" s="35" t="s">
        <v>582</v>
      </c>
    </row>
    <row r="24" spans="1:6" x14ac:dyDescent="0.2">
      <c r="A24" s="631" t="s">
        <v>711</v>
      </c>
      <c r="B24" s="750" t="s">
        <v>452</v>
      </c>
      <c r="C24" s="751"/>
      <c r="D24" s="752"/>
      <c r="E24" s="35" t="s">
        <v>1083</v>
      </c>
      <c r="F24" s="35"/>
    </row>
    <row r="25" spans="1:6" x14ac:dyDescent="0.2">
      <c r="A25" s="631" t="s">
        <v>711</v>
      </c>
      <c r="B25" s="751" t="s">
        <v>62</v>
      </c>
      <c r="C25" s="751"/>
      <c r="D25" s="751"/>
      <c r="E25" s="42"/>
      <c r="F25" s="31"/>
    </row>
    <row r="26" spans="1:6" x14ac:dyDescent="0.2">
      <c r="A26" s="631" t="s">
        <v>711</v>
      </c>
      <c r="B26" s="753" t="s">
        <v>746</v>
      </c>
      <c r="C26" s="754"/>
      <c r="D26" s="755"/>
      <c r="E26" s="625">
        <v>35</v>
      </c>
      <c r="F26" s="31"/>
    </row>
    <row r="27" spans="1:6" x14ac:dyDescent="0.2">
      <c r="A27" s="631" t="s">
        <v>711</v>
      </c>
      <c r="B27" s="756" t="s">
        <v>521</v>
      </c>
      <c r="C27" s="757"/>
      <c r="D27" s="758"/>
      <c r="E27" s="625">
        <v>35</v>
      </c>
      <c r="F27" s="31"/>
    </row>
    <row r="28" spans="1:6" x14ac:dyDescent="0.2">
      <c r="A28" s="631" t="s">
        <v>711</v>
      </c>
      <c r="B28" s="756" t="s">
        <v>522</v>
      </c>
      <c r="C28" s="757"/>
      <c r="D28" s="758"/>
      <c r="E28" s="625">
        <v>5</v>
      </c>
      <c r="F28" s="629"/>
    </row>
    <row r="29" spans="1:6" x14ac:dyDescent="0.2">
      <c r="A29" s="631" t="s">
        <v>711</v>
      </c>
      <c r="B29" s="258" t="s">
        <v>747</v>
      </c>
      <c r="C29" s="612"/>
      <c r="D29" s="612" t="s">
        <v>582</v>
      </c>
      <c r="E29" s="34"/>
      <c r="F29" s="629"/>
    </row>
    <row r="30" spans="1:6" x14ac:dyDescent="0.2">
      <c r="A30" s="631" t="s">
        <v>711</v>
      </c>
      <c r="B30" s="747" t="s">
        <v>748</v>
      </c>
      <c r="C30" s="747"/>
      <c r="D30" s="612"/>
      <c r="E30" s="34"/>
      <c r="F30" s="629"/>
    </row>
    <row r="31" spans="1:6" x14ac:dyDescent="0.2">
      <c r="A31" s="631" t="s">
        <v>711</v>
      </c>
      <c r="B31" s="747" t="s">
        <v>749</v>
      </c>
      <c r="C31" s="747"/>
      <c r="D31" s="612" t="s">
        <v>582</v>
      </c>
      <c r="E31" s="34"/>
      <c r="F31" s="629"/>
    </row>
    <row r="32" spans="1:6" x14ac:dyDescent="0.2">
      <c r="A32" s="614"/>
      <c r="B32" s="605"/>
      <c r="C32" s="605"/>
      <c r="D32" s="605"/>
      <c r="E32" s="629"/>
      <c r="F32" s="629"/>
    </row>
    <row r="33" spans="1:6" ht="15.75" x14ac:dyDescent="0.25">
      <c r="A33" s="622"/>
      <c r="B33" s="24" t="s">
        <v>453</v>
      </c>
      <c r="C33" s="629"/>
      <c r="D33" s="629"/>
      <c r="E33" s="629"/>
      <c r="F33" s="629"/>
    </row>
    <row r="34" spans="1:6" x14ac:dyDescent="0.2">
      <c r="A34" s="631" t="s">
        <v>709</v>
      </c>
      <c r="B34" s="3" t="s">
        <v>797</v>
      </c>
      <c r="C34" s="629"/>
      <c r="D34" s="629"/>
      <c r="E34" s="629"/>
      <c r="F34" s="629"/>
    </row>
    <row r="35" spans="1:6" ht="25.5" customHeight="1" x14ac:dyDescent="0.2">
      <c r="A35" s="631" t="s">
        <v>709</v>
      </c>
      <c r="B35" s="739" t="s">
        <v>454</v>
      </c>
      <c r="C35" s="696"/>
      <c r="D35" s="35" t="s">
        <v>1083</v>
      </c>
      <c r="E35" s="629"/>
      <c r="F35" s="31"/>
    </row>
    <row r="36" spans="1:6" ht="24.75" customHeight="1" x14ac:dyDescent="0.2">
      <c r="A36" s="631" t="s">
        <v>709</v>
      </c>
      <c r="B36" s="726" t="s">
        <v>523</v>
      </c>
      <c r="C36" s="728"/>
      <c r="D36" s="35"/>
      <c r="E36" s="629"/>
      <c r="F36" s="31"/>
    </row>
    <row r="37" spans="1:6" ht="12.75" customHeight="1" x14ac:dyDescent="0.2">
      <c r="A37" s="631" t="s">
        <v>709</v>
      </c>
      <c r="B37" s="739" t="s">
        <v>524</v>
      </c>
      <c r="C37" s="696"/>
      <c r="D37" s="35"/>
      <c r="E37" s="629"/>
      <c r="F37" s="31"/>
    </row>
    <row r="39" spans="1:6" ht="29.25" customHeight="1" x14ac:dyDescent="0.2">
      <c r="A39" s="631" t="s">
        <v>712</v>
      </c>
      <c r="B39" s="759" t="s">
        <v>1013</v>
      </c>
      <c r="C39" s="759"/>
      <c r="D39" s="759"/>
      <c r="E39" s="759"/>
      <c r="F39" s="759"/>
    </row>
    <row r="40" spans="1:6" x14ac:dyDescent="0.2">
      <c r="A40" s="631" t="s">
        <v>712</v>
      </c>
      <c r="B40" s="739" t="s">
        <v>525</v>
      </c>
      <c r="C40" s="696"/>
      <c r="D40" s="35" t="s">
        <v>1083</v>
      </c>
      <c r="E40" s="629"/>
      <c r="F40" s="31"/>
    </row>
    <row r="41" spans="1:6" x14ac:dyDescent="0.2">
      <c r="A41" s="631" t="s">
        <v>712</v>
      </c>
      <c r="B41" s="726" t="s">
        <v>526</v>
      </c>
      <c r="C41" s="728"/>
      <c r="D41" s="35"/>
      <c r="E41" s="629"/>
      <c r="F41" s="31"/>
    </row>
    <row r="42" spans="1:6" ht="12.75" customHeight="1" x14ac:dyDescent="0.2">
      <c r="A42" s="631" t="s">
        <v>712</v>
      </c>
      <c r="B42" s="739" t="s">
        <v>527</v>
      </c>
      <c r="C42" s="696"/>
      <c r="D42" s="35"/>
      <c r="E42" s="629"/>
      <c r="F42" s="31"/>
    </row>
    <row r="44" spans="1:6" ht="54.75" customHeight="1" x14ac:dyDescent="0.2">
      <c r="A44" s="631" t="s">
        <v>713</v>
      </c>
      <c r="B44" s="762" t="s">
        <v>677</v>
      </c>
      <c r="C44" s="762"/>
      <c r="D44" s="762"/>
      <c r="E44" s="762"/>
      <c r="F44" s="762"/>
    </row>
    <row r="45" spans="1:6" ht="24" x14ac:dyDescent="0.2">
      <c r="A45" s="631" t="s">
        <v>713</v>
      </c>
      <c r="B45" s="626"/>
      <c r="C45" s="32" t="s">
        <v>1014</v>
      </c>
      <c r="D45" s="33" t="s">
        <v>1015</v>
      </c>
      <c r="E45" s="46"/>
      <c r="F45" s="34"/>
    </row>
    <row r="46" spans="1:6" x14ac:dyDescent="0.2">
      <c r="A46" s="631" t="s">
        <v>713</v>
      </c>
      <c r="B46" s="45" t="s">
        <v>1016</v>
      </c>
      <c r="C46" s="35"/>
      <c r="D46" s="36"/>
      <c r="E46" s="629"/>
      <c r="F46" s="34"/>
    </row>
    <row r="47" spans="1:6" x14ac:dyDescent="0.2">
      <c r="A47" s="631" t="s">
        <v>713</v>
      </c>
      <c r="B47" s="45" t="s">
        <v>1017</v>
      </c>
      <c r="C47" s="35">
        <v>4</v>
      </c>
      <c r="D47" s="36"/>
      <c r="E47" s="629"/>
      <c r="F47" s="34"/>
    </row>
    <row r="48" spans="1:6" x14ac:dyDescent="0.2">
      <c r="A48" s="631" t="s">
        <v>713</v>
      </c>
      <c r="B48" s="45" t="s">
        <v>1018</v>
      </c>
      <c r="C48" s="35">
        <v>3</v>
      </c>
      <c r="D48" s="36"/>
      <c r="E48" s="629"/>
      <c r="F48" s="34"/>
    </row>
    <row r="49" spans="1:6" x14ac:dyDescent="0.2">
      <c r="A49" s="631" t="s">
        <v>713</v>
      </c>
      <c r="B49" s="45" t="s">
        <v>1019</v>
      </c>
      <c r="C49" s="35">
        <v>3</v>
      </c>
      <c r="D49" s="36"/>
      <c r="E49" s="629"/>
      <c r="F49" s="34"/>
    </row>
    <row r="50" spans="1:6" ht="25.5" x14ac:dyDescent="0.2">
      <c r="A50" s="631" t="s">
        <v>713</v>
      </c>
      <c r="B50" s="47" t="s">
        <v>798</v>
      </c>
      <c r="C50" s="35">
        <v>2</v>
      </c>
      <c r="D50" s="36"/>
      <c r="E50" s="629"/>
      <c r="F50" s="34"/>
    </row>
    <row r="51" spans="1:6" x14ac:dyDescent="0.2">
      <c r="A51" s="631" t="s">
        <v>713</v>
      </c>
      <c r="B51" s="45" t="s">
        <v>1020</v>
      </c>
      <c r="C51" s="35"/>
      <c r="D51" s="36">
        <v>2</v>
      </c>
      <c r="E51" s="629"/>
      <c r="F51" s="34"/>
    </row>
    <row r="52" spans="1:6" x14ac:dyDescent="0.2">
      <c r="A52" s="631" t="s">
        <v>713</v>
      </c>
      <c r="B52" s="45" t="s">
        <v>1021</v>
      </c>
      <c r="C52" s="35">
        <v>4</v>
      </c>
      <c r="D52" s="36"/>
      <c r="E52" s="629"/>
      <c r="F52" s="34"/>
    </row>
    <row r="53" spans="1:6" x14ac:dyDescent="0.2">
      <c r="A53" s="631" t="s">
        <v>713</v>
      </c>
      <c r="B53" s="45" t="s">
        <v>1022</v>
      </c>
      <c r="C53" s="35"/>
      <c r="D53" s="36">
        <v>2</v>
      </c>
      <c r="E53" s="629"/>
      <c r="F53" s="34"/>
    </row>
    <row r="54" spans="1:6" ht="13.5" thickBot="1" x14ac:dyDescent="0.25">
      <c r="A54" s="631" t="s">
        <v>713</v>
      </c>
      <c r="B54" s="275" t="s">
        <v>1023</v>
      </c>
      <c r="C54" s="35"/>
      <c r="D54" s="36" t="s">
        <v>1139</v>
      </c>
      <c r="E54" s="629"/>
      <c r="F54" s="34"/>
    </row>
    <row r="55" spans="1:6" ht="13.5" thickBot="1" x14ac:dyDescent="0.25">
      <c r="A55" s="631" t="s">
        <v>713</v>
      </c>
      <c r="B55" s="285" t="s">
        <v>430</v>
      </c>
      <c r="C55" s="36"/>
      <c r="D55" s="36">
        <v>1</v>
      </c>
      <c r="E55" s="629"/>
      <c r="F55" s="34"/>
    </row>
    <row r="56" spans="1:6" ht="13.5" thickBot="1" x14ac:dyDescent="0.25">
      <c r="A56" s="631" t="s">
        <v>713</v>
      </c>
      <c r="B56" s="285" t="s">
        <v>431</v>
      </c>
      <c r="C56" s="36"/>
      <c r="D56" s="36">
        <v>1</v>
      </c>
      <c r="E56" s="629"/>
      <c r="F56" s="34"/>
    </row>
    <row r="57" spans="1:6" x14ac:dyDescent="0.2">
      <c r="A57" s="631" t="s">
        <v>713</v>
      </c>
      <c r="B57" s="276" t="s">
        <v>678</v>
      </c>
      <c r="C57" s="35"/>
      <c r="D57" s="36"/>
      <c r="E57" s="629"/>
      <c r="F57" s="34"/>
    </row>
    <row r="59" spans="1:6" ht="15.75" x14ac:dyDescent="0.2">
      <c r="A59" s="614"/>
      <c r="B59" s="37" t="s">
        <v>1024</v>
      </c>
      <c r="C59" s="629"/>
      <c r="D59" s="629"/>
      <c r="E59" s="629"/>
      <c r="F59" s="629"/>
    </row>
    <row r="60" spans="1:6" ht="38.25" customHeight="1" x14ac:dyDescent="0.2">
      <c r="A60" s="631" t="s">
        <v>714</v>
      </c>
      <c r="B60" s="763" t="s">
        <v>706</v>
      </c>
      <c r="C60" s="763"/>
      <c r="D60" s="763"/>
      <c r="E60" s="763"/>
      <c r="F60" s="763"/>
    </row>
    <row r="61" spans="1:6" x14ac:dyDescent="0.2">
      <c r="A61" s="631" t="s">
        <v>714</v>
      </c>
      <c r="B61" s="766" t="s">
        <v>707</v>
      </c>
      <c r="C61" s="767"/>
      <c r="D61" s="768"/>
      <c r="E61" s="630" t="s">
        <v>1157</v>
      </c>
      <c r="F61" s="31"/>
    </row>
    <row r="62" spans="1:6" ht="12.75" customHeight="1" x14ac:dyDescent="0.2">
      <c r="A62" s="631" t="s">
        <v>714</v>
      </c>
      <c r="B62" s="694" t="s">
        <v>558</v>
      </c>
      <c r="C62" s="724"/>
      <c r="D62" s="725"/>
      <c r="E62" s="130"/>
      <c r="F62" s="31"/>
    </row>
    <row r="63" spans="1:6" ht="12.75" customHeight="1" x14ac:dyDescent="0.2">
      <c r="A63" s="631" t="s">
        <v>714</v>
      </c>
      <c r="B63" s="694" t="s">
        <v>560</v>
      </c>
      <c r="C63" s="724"/>
      <c r="D63" s="725"/>
      <c r="E63" s="630" t="s">
        <v>1157</v>
      </c>
      <c r="F63" s="31"/>
    </row>
    <row r="64" spans="1:6" ht="12.75" customHeight="1" x14ac:dyDescent="0.2">
      <c r="A64" s="631" t="s">
        <v>714</v>
      </c>
      <c r="B64" s="694" t="s">
        <v>559</v>
      </c>
      <c r="C64" s="724"/>
      <c r="D64" s="725"/>
      <c r="E64" s="630" t="s">
        <v>1157</v>
      </c>
      <c r="F64" s="31"/>
    </row>
    <row r="65" spans="1:6" x14ac:dyDescent="0.2">
      <c r="A65" s="631" t="s">
        <v>714</v>
      </c>
      <c r="B65" s="771" t="s">
        <v>708</v>
      </c>
      <c r="C65" s="772"/>
      <c r="D65" s="773"/>
      <c r="E65" s="216"/>
      <c r="F65" s="31"/>
    </row>
    <row r="66" spans="1:6" x14ac:dyDescent="0.2">
      <c r="A66" s="614"/>
      <c r="B66" s="760"/>
      <c r="C66" s="761"/>
      <c r="D66" s="761"/>
      <c r="E66" s="44"/>
      <c r="F66" s="629"/>
    </row>
    <row r="67" spans="1:6" x14ac:dyDescent="0.2">
      <c r="A67" s="614"/>
      <c r="B67" s="605"/>
      <c r="C67" s="605"/>
      <c r="D67" s="605"/>
      <c r="E67" s="629"/>
      <c r="F67" s="629"/>
    </row>
    <row r="68" spans="1:6" ht="28.5" customHeight="1" x14ac:dyDescent="0.2">
      <c r="A68" s="631" t="s">
        <v>715</v>
      </c>
      <c r="B68" s="736" t="s">
        <v>1025</v>
      </c>
      <c r="C68" s="736"/>
      <c r="D68" s="736"/>
      <c r="E68" s="736"/>
      <c r="F68" s="736"/>
    </row>
    <row r="69" spans="1:6" ht="25.5" x14ac:dyDescent="0.2">
      <c r="A69" s="631" t="s">
        <v>715</v>
      </c>
      <c r="B69" s="607"/>
      <c r="C69" s="630" t="s">
        <v>1026</v>
      </c>
      <c r="D69" s="630" t="s">
        <v>1027</v>
      </c>
      <c r="E69" s="630" t="s">
        <v>1028</v>
      </c>
      <c r="F69" s="630" t="s">
        <v>1029</v>
      </c>
    </row>
    <row r="70" spans="1:6" ht="15" x14ac:dyDescent="0.2">
      <c r="A70" s="631" t="s">
        <v>715</v>
      </c>
      <c r="B70" s="73" t="s">
        <v>1030</v>
      </c>
      <c r="C70" s="74"/>
      <c r="D70" s="74"/>
      <c r="E70" s="74"/>
      <c r="F70" s="75"/>
    </row>
    <row r="71" spans="1:6" ht="25.5" x14ac:dyDescent="0.2">
      <c r="A71" s="631" t="s">
        <v>715</v>
      </c>
      <c r="B71" s="259" t="s">
        <v>750</v>
      </c>
      <c r="C71" s="35" t="s">
        <v>1083</v>
      </c>
      <c r="D71" s="35"/>
      <c r="E71" s="35"/>
      <c r="F71" s="35"/>
    </row>
    <row r="72" spans="1:6" x14ac:dyDescent="0.2">
      <c r="A72" s="631" t="s">
        <v>715</v>
      </c>
      <c r="B72" s="38" t="s">
        <v>1031</v>
      </c>
      <c r="C72" s="35"/>
      <c r="D72" s="35" t="s">
        <v>1083</v>
      </c>
      <c r="E72" s="35"/>
      <c r="F72" s="35"/>
    </row>
    <row r="73" spans="1:6" x14ac:dyDescent="0.2">
      <c r="A73" s="631" t="s">
        <v>715</v>
      </c>
      <c r="B73" s="260" t="s">
        <v>751</v>
      </c>
      <c r="C73" s="35" t="s">
        <v>1083</v>
      </c>
      <c r="D73" s="35"/>
      <c r="E73" s="35"/>
      <c r="F73" s="35"/>
    </row>
    <row r="74" spans="1:6" x14ac:dyDescent="0.2">
      <c r="A74" s="631" t="s">
        <v>715</v>
      </c>
      <c r="B74" s="38" t="s">
        <v>1033</v>
      </c>
      <c r="C74" s="35" t="s">
        <v>1083</v>
      </c>
      <c r="D74" s="35"/>
      <c r="E74" s="35"/>
      <c r="F74" s="35"/>
    </row>
    <row r="75" spans="1:6" x14ac:dyDescent="0.2">
      <c r="A75" s="631" t="s">
        <v>715</v>
      </c>
      <c r="B75" s="261" t="s">
        <v>752</v>
      </c>
      <c r="C75" s="35"/>
      <c r="D75" s="35" t="s">
        <v>1083</v>
      </c>
      <c r="E75" s="35"/>
      <c r="F75" s="35"/>
    </row>
    <row r="76" spans="1:6" x14ac:dyDescent="0.2">
      <c r="A76" s="631" t="s">
        <v>715</v>
      </c>
      <c r="B76" s="38" t="s">
        <v>1032</v>
      </c>
      <c r="C76" s="35"/>
      <c r="D76" s="35" t="s">
        <v>1083</v>
      </c>
      <c r="E76" s="35"/>
      <c r="F76" s="35"/>
    </row>
    <row r="77" spans="1:6" ht="15" x14ac:dyDescent="0.2">
      <c r="A77" s="631" t="s">
        <v>715</v>
      </c>
      <c r="B77" s="73" t="s">
        <v>1034</v>
      </c>
      <c r="C77" s="74"/>
      <c r="D77" s="74"/>
      <c r="E77" s="74"/>
      <c r="F77" s="75"/>
    </row>
    <row r="78" spans="1:6" x14ac:dyDescent="0.2">
      <c r="A78" s="631" t="s">
        <v>715</v>
      </c>
      <c r="B78" s="38" t="s">
        <v>1035</v>
      </c>
      <c r="C78" s="35"/>
      <c r="D78" s="35"/>
      <c r="E78" s="35" t="s">
        <v>1083</v>
      </c>
      <c r="F78" s="35"/>
    </row>
    <row r="79" spans="1:6" x14ac:dyDescent="0.2">
      <c r="A79" s="631" t="s">
        <v>715</v>
      </c>
      <c r="B79" s="38" t="s">
        <v>1036</v>
      </c>
      <c r="C79" s="35"/>
      <c r="D79" s="35"/>
      <c r="E79" s="35" t="s">
        <v>1083</v>
      </c>
      <c r="F79" s="35"/>
    </row>
    <row r="80" spans="1:6" x14ac:dyDescent="0.2">
      <c r="A80" s="631" t="s">
        <v>715</v>
      </c>
      <c r="B80" s="38" t="s">
        <v>1037</v>
      </c>
      <c r="C80" s="35"/>
      <c r="D80" s="35"/>
      <c r="E80" s="35" t="s">
        <v>1083</v>
      </c>
      <c r="F80" s="35"/>
    </row>
    <row r="81" spans="1:8" x14ac:dyDescent="0.2">
      <c r="A81" s="631" t="s">
        <v>715</v>
      </c>
      <c r="B81" s="38" t="s">
        <v>1038</v>
      </c>
      <c r="C81" s="35"/>
      <c r="D81" s="35" t="s">
        <v>1083</v>
      </c>
      <c r="E81" s="35"/>
      <c r="F81" s="35"/>
      <c r="G81" s="629"/>
    </row>
    <row r="82" spans="1:8" x14ac:dyDescent="0.2">
      <c r="A82" s="631" t="s">
        <v>715</v>
      </c>
      <c r="B82" s="261" t="s">
        <v>753</v>
      </c>
      <c r="C82" s="35"/>
      <c r="D82" s="35"/>
      <c r="E82" s="35" t="s">
        <v>1083</v>
      </c>
      <c r="F82" s="35"/>
      <c r="G82" s="629"/>
    </row>
    <row r="83" spans="1:8" x14ac:dyDescent="0.2">
      <c r="A83" s="631" t="s">
        <v>715</v>
      </c>
      <c r="B83" s="38" t="s">
        <v>1039</v>
      </c>
      <c r="C83" s="35"/>
      <c r="D83" s="35"/>
      <c r="E83" s="35" t="s">
        <v>1083</v>
      </c>
      <c r="F83" s="35"/>
      <c r="G83" s="629"/>
    </row>
    <row r="84" spans="1:8" x14ac:dyDescent="0.2">
      <c r="A84" s="631" t="s">
        <v>715</v>
      </c>
      <c r="B84" s="38" t="s">
        <v>1040</v>
      </c>
      <c r="C84" s="35"/>
      <c r="D84" s="35"/>
      <c r="E84" s="35" t="s">
        <v>1083</v>
      </c>
      <c r="F84" s="35"/>
      <c r="G84" s="629"/>
    </row>
    <row r="85" spans="1:8" x14ac:dyDescent="0.2">
      <c r="A85" s="631" t="s">
        <v>715</v>
      </c>
      <c r="B85" s="38" t="s">
        <v>1041</v>
      </c>
      <c r="C85" s="35"/>
      <c r="D85" s="35"/>
      <c r="E85" s="35" t="s">
        <v>1083</v>
      </c>
      <c r="F85" s="35"/>
      <c r="G85" s="629"/>
    </row>
    <row r="86" spans="1:8" ht="25.5" x14ac:dyDescent="0.2">
      <c r="A86" s="631" t="s">
        <v>715</v>
      </c>
      <c r="B86" s="48" t="s">
        <v>1042</v>
      </c>
      <c r="C86" s="35" t="s">
        <v>1083</v>
      </c>
      <c r="D86" s="35"/>
      <c r="E86" s="35"/>
      <c r="F86" s="35"/>
      <c r="G86" s="629"/>
    </row>
    <row r="87" spans="1:8" x14ac:dyDescent="0.2">
      <c r="A87" s="631" t="s">
        <v>715</v>
      </c>
      <c r="B87" s="261" t="s">
        <v>754</v>
      </c>
      <c r="C87" s="35"/>
      <c r="D87" s="35"/>
      <c r="E87" s="35" t="s">
        <v>1083</v>
      </c>
      <c r="F87" s="35"/>
      <c r="G87" s="629"/>
    </row>
    <row r="88" spans="1:8" x14ac:dyDescent="0.2">
      <c r="A88" s="631" t="s">
        <v>715</v>
      </c>
      <c r="B88" s="38" t="s">
        <v>1044</v>
      </c>
      <c r="C88" s="35"/>
      <c r="D88" s="35"/>
      <c r="E88" s="35" t="s">
        <v>1083</v>
      </c>
      <c r="F88" s="35"/>
      <c r="G88" s="629"/>
    </row>
    <row r="89" spans="1:8" x14ac:dyDescent="0.2">
      <c r="A89" s="631" t="s">
        <v>715</v>
      </c>
      <c r="B89" s="38" t="s">
        <v>1045</v>
      </c>
      <c r="C89" s="35"/>
      <c r="D89" s="35"/>
      <c r="E89" s="35"/>
      <c r="F89" s="35" t="s">
        <v>1083</v>
      </c>
      <c r="G89" s="629"/>
    </row>
    <row r="90" spans="1:8" x14ac:dyDescent="0.2">
      <c r="A90" s="631" t="s">
        <v>715</v>
      </c>
      <c r="B90" s="261" t="s">
        <v>755</v>
      </c>
      <c r="C90" s="35"/>
      <c r="D90" s="635"/>
      <c r="E90" s="35" t="s">
        <v>1083</v>
      </c>
      <c r="F90" s="36"/>
      <c r="G90" s="629"/>
    </row>
    <row r="92" spans="1:8" ht="15.75" x14ac:dyDescent="0.25">
      <c r="A92" s="614"/>
      <c r="B92" s="24" t="s">
        <v>1046</v>
      </c>
      <c r="C92" s="629"/>
      <c r="D92" s="629"/>
      <c r="E92" s="629"/>
      <c r="F92" s="629"/>
      <c r="G92" s="629"/>
    </row>
    <row r="93" spans="1:8" x14ac:dyDescent="0.2">
      <c r="A93" s="631" t="s">
        <v>716</v>
      </c>
      <c r="B93" s="54" t="s">
        <v>732</v>
      </c>
      <c r="C93" s="50"/>
      <c r="D93" s="50"/>
      <c r="E93" s="50"/>
      <c r="F93" s="50"/>
      <c r="G93" s="50"/>
      <c r="H93" s="51"/>
    </row>
    <row r="94" spans="1:8" x14ac:dyDescent="0.2">
      <c r="A94" s="631"/>
      <c r="B94" s="729"/>
      <c r="C94" s="730"/>
      <c r="D94" s="731"/>
      <c r="E94" s="35" t="s">
        <v>581</v>
      </c>
      <c r="F94" s="35" t="s">
        <v>582</v>
      </c>
      <c r="G94" s="50"/>
      <c r="H94" s="51"/>
    </row>
    <row r="95" spans="1:8" ht="39.75" customHeight="1" x14ac:dyDescent="0.2">
      <c r="A95" s="631" t="s">
        <v>733</v>
      </c>
      <c r="B95" s="726" t="s">
        <v>488</v>
      </c>
      <c r="C95" s="727"/>
      <c r="D95" s="728"/>
      <c r="E95" s="64" t="s">
        <v>1083</v>
      </c>
      <c r="F95" s="65"/>
      <c r="G95" s="50"/>
      <c r="H95" s="50"/>
    </row>
    <row r="96" spans="1:8" ht="26.25" customHeight="1" x14ac:dyDescent="0.2">
      <c r="A96" s="631" t="s">
        <v>733</v>
      </c>
      <c r="B96" s="764" t="s">
        <v>23</v>
      </c>
      <c r="C96" s="764"/>
      <c r="D96" s="764"/>
      <c r="E96" s="764"/>
      <c r="F96" s="764"/>
      <c r="G96" s="52"/>
      <c r="H96" s="52"/>
    </row>
    <row r="97" spans="1:8" ht="12.75" customHeight="1" x14ac:dyDescent="0.2">
      <c r="A97" s="631" t="s">
        <v>733</v>
      </c>
      <c r="B97" s="181"/>
      <c r="C97" s="779" t="s">
        <v>990</v>
      </c>
      <c r="D97" s="780"/>
      <c r="E97" s="780"/>
      <c r="F97" s="780"/>
      <c r="G97" s="781"/>
      <c r="H97" s="52"/>
    </row>
    <row r="98" spans="1:8" ht="24" customHeight="1" x14ac:dyDescent="0.2">
      <c r="A98" s="631" t="s">
        <v>733</v>
      </c>
      <c r="B98" s="182"/>
      <c r="C98" s="58" t="s">
        <v>525</v>
      </c>
      <c r="D98" s="58" t="s">
        <v>526</v>
      </c>
      <c r="E98" s="58" t="s">
        <v>1006</v>
      </c>
      <c r="F98" s="88" t="s">
        <v>1007</v>
      </c>
      <c r="G98" s="183" t="s">
        <v>991</v>
      </c>
      <c r="H98" s="52"/>
    </row>
    <row r="99" spans="1:8" ht="12.75" customHeight="1" x14ac:dyDescent="0.2">
      <c r="A99" s="631" t="s">
        <v>733</v>
      </c>
      <c r="B99" s="263" t="s">
        <v>821</v>
      </c>
      <c r="C99" s="64" t="s">
        <v>1083</v>
      </c>
      <c r="D99" s="184"/>
      <c r="E99" s="184"/>
      <c r="F99" s="184"/>
      <c r="G99" s="55"/>
      <c r="H99" s="52"/>
    </row>
    <row r="100" spans="1:8" ht="12.75" customHeight="1" x14ac:dyDescent="0.2">
      <c r="A100" s="631" t="s">
        <v>733</v>
      </c>
      <c r="B100" s="263" t="s">
        <v>812</v>
      </c>
      <c r="C100" s="184"/>
      <c r="D100" s="184"/>
      <c r="E100" s="184"/>
      <c r="F100" s="184"/>
      <c r="G100" s="55"/>
      <c r="H100" s="52"/>
    </row>
    <row r="101" spans="1:8" ht="12.75" customHeight="1" x14ac:dyDescent="0.2">
      <c r="A101" s="631" t="s">
        <v>733</v>
      </c>
      <c r="B101" s="263" t="s">
        <v>822</v>
      </c>
      <c r="C101" s="184"/>
      <c r="D101" s="184"/>
      <c r="E101" s="184"/>
      <c r="F101" s="184"/>
      <c r="G101" s="55"/>
      <c r="H101" s="52"/>
    </row>
    <row r="102" spans="1:8" ht="25.5" x14ac:dyDescent="0.2">
      <c r="A102" s="631" t="s">
        <v>733</v>
      </c>
      <c r="B102" s="59" t="s">
        <v>823</v>
      </c>
      <c r="C102" s="184"/>
      <c r="D102" s="184"/>
      <c r="E102" s="184"/>
      <c r="F102" s="184"/>
      <c r="G102" s="653" t="s">
        <v>1083</v>
      </c>
      <c r="H102" s="52"/>
    </row>
    <row r="103" spans="1:8" x14ac:dyDescent="0.2">
      <c r="A103" s="631" t="s">
        <v>733</v>
      </c>
      <c r="B103" s="185" t="s">
        <v>813</v>
      </c>
      <c r="C103" s="184"/>
      <c r="D103" s="184"/>
      <c r="E103" s="184"/>
      <c r="F103" s="184"/>
      <c r="G103" s="653" t="s">
        <v>1083</v>
      </c>
      <c r="H103" s="52"/>
    </row>
    <row r="104" spans="1:8" ht="12.75" customHeight="1" x14ac:dyDescent="0.2">
      <c r="A104" s="631"/>
      <c r="B104" s="62"/>
      <c r="C104" s="63"/>
      <c r="D104" s="63"/>
      <c r="E104" s="63"/>
      <c r="F104" s="63"/>
      <c r="G104" s="61"/>
      <c r="H104" s="52"/>
    </row>
    <row r="105" spans="1:8" ht="39" customHeight="1" x14ac:dyDescent="0.2">
      <c r="A105" s="628" t="s">
        <v>580</v>
      </c>
      <c r="B105" s="782" t="s">
        <v>24</v>
      </c>
      <c r="C105" s="782"/>
      <c r="D105" s="782"/>
      <c r="E105" s="782"/>
      <c r="F105" s="782"/>
      <c r="G105" s="782"/>
      <c r="H105" s="52"/>
    </row>
    <row r="106" spans="1:8" s="225" customFormat="1" ht="18.75" customHeight="1" x14ac:dyDescent="0.2">
      <c r="A106" s="628" t="s">
        <v>580</v>
      </c>
      <c r="B106" s="748" t="s">
        <v>814</v>
      </c>
      <c r="C106" s="748"/>
      <c r="D106" s="749"/>
      <c r="E106" s="646" t="s">
        <v>1157</v>
      </c>
      <c r="F106" s="227"/>
      <c r="G106" s="61"/>
      <c r="H106" s="52"/>
    </row>
    <row r="107" spans="1:8" s="225" customFormat="1" ht="12.75" customHeight="1" x14ac:dyDescent="0.2">
      <c r="A107" s="628" t="s">
        <v>580</v>
      </c>
      <c r="B107" s="748" t="s">
        <v>824</v>
      </c>
      <c r="C107" s="748"/>
      <c r="D107" s="749"/>
      <c r="E107" s="646" t="s">
        <v>1157</v>
      </c>
      <c r="F107" s="227"/>
      <c r="G107" s="61"/>
      <c r="H107" s="52"/>
    </row>
    <row r="108" spans="1:8" s="225" customFormat="1" ht="12.75" customHeight="1" x14ac:dyDescent="0.2">
      <c r="A108" s="628" t="s">
        <v>580</v>
      </c>
      <c r="B108" s="748" t="s">
        <v>815</v>
      </c>
      <c r="C108" s="748"/>
      <c r="D108" s="749"/>
      <c r="E108" s="646" t="s">
        <v>1159</v>
      </c>
      <c r="F108" s="227"/>
      <c r="G108" s="61"/>
      <c r="H108" s="52"/>
    </row>
    <row r="109" spans="1:8" s="225" customFormat="1" ht="12.75" customHeight="1" x14ac:dyDescent="0.2">
      <c r="A109" s="617"/>
      <c r="B109" s="226"/>
      <c r="C109" s="227"/>
      <c r="D109" s="227"/>
      <c r="E109" s="227"/>
      <c r="F109" s="227"/>
      <c r="G109" s="61"/>
      <c r="H109" s="52"/>
    </row>
    <row r="110" spans="1:8" s="225" customFormat="1" ht="12.75" customHeight="1" thickBot="1" x14ac:dyDescent="0.25">
      <c r="A110" s="628" t="s">
        <v>544</v>
      </c>
      <c r="B110" s="748" t="s">
        <v>825</v>
      </c>
      <c r="C110" s="748"/>
      <c r="D110" s="748"/>
      <c r="E110" s="748"/>
      <c r="F110" s="748"/>
      <c r="G110" s="748"/>
      <c r="H110" s="52"/>
    </row>
    <row r="111" spans="1:8" s="225" customFormat="1" ht="12.75" customHeight="1" x14ac:dyDescent="0.2">
      <c r="A111" s="628" t="s">
        <v>544</v>
      </c>
      <c r="B111" s="615"/>
      <c r="C111" s="615"/>
      <c r="D111" s="615"/>
      <c r="E111" s="288" t="s">
        <v>129</v>
      </c>
      <c r="F111" s="289" t="s">
        <v>130</v>
      </c>
      <c r="G111" s="615"/>
      <c r="H111" s="52"/>
    </row>
    <row r="112" spans="1:8" s="225" customFormat="1" ht="13.5" customHeight="1" x14ac:dyDescent="0.2">
      <c r="A112" s="628" t="s">
        <v>544</v>
      </c>
      <c r="B112" s="615" t="s">
        <v>826</v>
      </c>
      <c r="C112" s="615"/>
      <c r="D112" s="615"/>
      <c r="E112" s="290"/>
      <c r="F112" s="291"/>
      <c r="G112" s="61"/>
      <c r="H112" s="52"/>
    </row>
    <row r="113" spans="1:8" s="225" customFormat="1" ht="12.75" customHeight="1" x14ac:dyDescent="0.2">
      <c r="A113" s="628" t="s">
        <v>544</v>
      </c>
      <c r="B113" s="615" t="s">
        <v>827</v>
      </c>
      <c r="C113" s="615"/>
      <c r="D113" s="615"/>
      <c r="E113" s="290"/>
      <c r="F113" s="291"/>
      <c r="G113" s="61"/>
      <c r="H113" s="52"/>
    </row>
    <row r="114" spans="1:8" s="225" customFormat="1" ht="15.75" customHeight="1" x14ac:dyDescent="0.2">
      <c r="A114" s="628" t="s">
        <v>544</v>
      </c>
      <c r="B114" s="621" t="s">
        <v>828</v>
      </c>
      <c r="C114" s="264"/>
      <c r="D114" s="264"/>
      <c r="E114" s="290"/>
      <c r="F114" s="291"/>
      <c r="G114" s="61"/>
      <c r="H114" s="52"/>
    </row>
    <row r="115" spans="1:8" s="225" customFormat="1" ht="12.75" customHeight="1" x14ac:dyDescent="0.2">
      <c r="A115" s="628" t="s">
        <v>544</v>
      </c>
      <c r="B115" s="265" t="s">
        <v>829</v>
      </c>
      <c r="C115" s="264"/>
      <c r="D115" s="264"/>
      <c r="E115" s="290"/>
      <c r="F115" s="291"/>
      <c r="G115" s="61"/>
      <c r="H115" s="52"/>
    </row>
    <row r="116" spans="1:8" s="225" customFormat="1" ht="28.5" customHeight="1" x14ac:dyDescent="0.2">
      <c r="A116" s="628" t="s">
        <v>544</v>
      </c>
      <c r="B116" s="627" t="s">
        <v>830</v>
      </c>
      <c r="C116" s="264"/>
      <c r="D116" s="264"/>
      <c r="E116" s="290"/>
      <c r="F116" s="291"/>
      <c r="G116" s="61"/>
      <c r="H116" s="52"/>
    </row>
    <row r="117" spans="1:8" s="225" customFormat="1" ht="15" customHeight="1" x14ac:dyDescent="0.2">
      <c r="A117" s="628" t="s">
        <v>544</v>
      </c>
      <c r="B117" s="265" t="s">
        <v>831</v>
      </c>
      <c r="C117" s="264"/>
      <c r="D117" s="264"/>
      <c r="E117" s="638" t="s">
        <v>1083</v>
      </c>
      <c r="F117" s="639" t="s">
        <v>1083</v>
      </c>
      <c r="G117" s="61"/>
      <c r="H117" s="52"/>
    </row>
    <row r="118" spans="1:8" s="225" customFormat="1" ht="12.75" customHeight="1" thickBot="1" x14ac:dyDescent="0.25">
      <c r="A118" s="628" t="s">
        <v>544</v>
      </c>
      <c r="B118" s="265" t="s">
        <v>532</v>
      </c>
      <c r="C118" s="264"/>
      <c r="D118" s="264"/>
      <c r="E118" s="640" t="s">
        <v>1083</v>
      </c>
      <c r="F118" s="641" t="s">
        <v>1083</v>
      </c>
      <c r="G118" s="61"/>
      <c r="H118" s="52"/>
    </row>
    <row r="119" spans="1:8" s="225" customFormat="1" ht="12.75" customHeight="1" x14ac:dyDescent="0.2">
      <c r="A119" s="631"/>
      <c r="B119" s="62"/>
      <c r="C119" s="63"/>
      <c r="D119" s="63"/>
      <c r="E119" s="63"/>
      <c r="F119" s="63"/>
      <c r="G119" s="52"/>
      <c r="H119" s="52"/>
    </row>
    <row r="120" spans="1:8" x14ac:dyDescent="0.2">
      <c r="A120" s="631" t="s">
        <v>545</v>
      </c>
      <c r="B120" s="741" t="s">
        <v>832</v>
      </c>
      <c r="C120" s="741"/>
      <c r="D120" s="741"/>
      <c r="E120" s="741"/>
      <c r="F120" s="741"/>
      <c r="G120" s="52"/>
      <c r="H120" s="52"/>
    </row>
    <row r="121" spans="1:8" x14ac:dyDescent="0.2">
      <c r="A121" s="631" t="s">
        <v>545</v>
      </c>
      <c r="B121" s="620"/>
      <c r="C121" s="35"/>
      <c r="D121" s="35" t="s">
        <v>582</v>
      </c>
      <c r="E121" s="604"/>
      <c r="F121" s="604"/>
      <c r="G121" s="52"/>
      <c r="H121" s="52"/>
    </row>
    <row r="122" spans="1:8" x14ac:dyDescent="0.2">
      <c r="A122" s="631"/>
      <c r="B122" s="60"/>
      <c r="C122" s="61"/>
      <c r="D122" s="52"/>
      <c r="E122" s="52"/>
      <c r="F122" s="52"/>
      <c r="G122" s="52"/>
      <c r="H122" s="52"/>
    </row>
    <row r="123" spans="1:8" x14ac:dyDescent="0.2">
      <c r="A123" s="614"/>
      <c r="B123" s="629"/>
      <c r="C123" s="56"/>
      <c r="D123" s="57"/>
      <c r="E123" s="34"/>
      <c r="F123" s="31"/>
      <c r="G123" s="629"/>
      <c r="H123" s="52"/>
    </row>
    <row r="124" spans="1:8" ht="12.75" customHeight="1" x14ac:dyDescent="0.2">
      <c r="A124" s="631" t="s">
        <v>816</v>
      </c>
      <c r="B124" s="726" t="s">
        <v>820</v>
      </c>
      <c r="C124" s="727"/>
      <c r="D124" s="728"/>
      <c r="E124" s="67" t="s">
        <v>1139</v>
      </c>
      <c r="F124" s="31"/>
      <c r="G124" s="629"/>
    </row>
    <row r="125" spans="1:8" ht="27" customHeight="1" x14ac:dyDescent="0.2">
      <c r="A125" s="631" t="s">
        <v>816</v>
      </c>
      <c r="B125" s="739" t="s">
        <v>819</v>
      </c>
      <c r="C125" s="695"/>
      <c r="D125" s="696"/>
      <c r="E125" s="67" t="s">
        <v>1139</v>
      </c>
      <c r="F125" s="31"/>
      <c r="G125" s="629"/>
    </row>
    <row r="126" spans="1:8" ht="27" customHeight="1" x14ac:dyDescent="0.2">
      <c r="A126" s="631"/>
      <c r="B126" s="618"/>
      <c r="C126" s="618"/>
      <c r="D126" s="618"/>
      <c r="E126" s="68"/>
      <c r="F126" s="31"/>
      <c r="G126" s="629"/>
    </row>
    <row r="127" spans="1:8" ht="27.75" customHeight="1" x14ac:dyDescent="0.2">
      <c r="A127" s="631" t="s">
        <v>818</v>
      </c>
      <c r="B127" s="776" t="s">
        <v>546</v>
      </c>
      <c r="C127" s="777"/>
      <c r="D127" s="777"/>
      <c r="E127" s="777"/>
      <c r="F127" s="778"/>
      <c r="G127" s="629"/>
    </row>
    <row r="128" spans="1:8" ht="27" customHeight="1" x14ac:dyDescent="0.2">
      <c r="A128" s="631" t="s">
        <v>818</v>
      </c>
      <c r="B128" s="774"/>
      <c r="C128" s="686"/>
      <c r="D128" s="686"/>
      <c r="E128" s="686"/>
      <c r="F128" s="775"/>
      <c r="G128" s="629"/>
    </row>
    <row r="129" spans="1:11" x14ac:dyDescent="0.2">
      <c r="A129" s="631"/>
      <c r="B129" s="167"/>
      <c r="C129" s="167"/>
      <c r="D129" s="167"/>
      <c r="E129" s="68"/>
      <c r="F129" s="31"/>
      <c r="G129" s="629"/>
    </row>
    <row r="130" spans="1:11" ht="15.75" customHeight="1" x14ac:dyDescent="0.2">
      <c r="A130" s="232" t="s">
        <v>833</v>
      </c>
      <c r="B130" s="769" t="s">
        <v>25</v>
      </c>
      <c r="C130" s="769"/>
      <c r="D130" s="769"/>
      <c r="E130" s="769"/>
      <c r="F130" s="769"/>
      <c r="G130" s="52"/>
    </row>
    <row r="131" spans="1:11" ht="17.25" customHeight="1" x14ac:dyDescent="0.2">
      <c r="A131" s="232" t="s">
        <v>833</v>
      </c>
      <c r="B131" s="266" t="s">
        <v>26</v>
      </c>
      <c r="C131" s="235"/>
      <c r="D131" s="59"/>
      <c r="E131" s="59"/>
      <c r="F131" s="51"/>
      <c r="G131" s="52"/>
      <c r="H131" s="52"/>
    </row>
    <row r="132" spans="1:11" x14ac:dyDescent="0.2">
      <c r="A132" s="232" t="s">
        <v>833</v>
      </c>
      <c r="B132" s="266" t="s">
        <v>731</v>
      </c>
      <c r="C132" s="235"/>
      <c r="D132" s="59"/>
      <c r="E132" s="59"/>
      <c r="F132" s="51"/>
      <c r="G132" s="629"/>
      <c r="H132" s="52"/>
    </row>
    <row r="133" spans="1:11" x14ac:dyDescent="0.2">
      <c r="A133" s="232" t="s">
        <v>833</v>
      </c>
      <c r="B133" s="266" t="s">
        <v>817</v>
      </c>
      <c r="C133" s="235"/>
      <c r="D133" s="59"/>
      <c r="E133" s="59"/>
      <c r="F133" s="51"/>
      <c r="G133" s="629"/>
    </row>
    <row r="134" spans="1:11" x14ac:dyDescent="0.2">
      <c r="A134" s="232" t="s">
        <v>833</v>
      </c>
      <c r="B134" s="266" t="s">
        <v>27</v>
      </c>
      <c r="C134" s="646" t="s">
        <v>1083</v>
      </c>
      <c r="D134" s="59"/>
      <c r="E134" s="59"/>
      <c r="F134" s="51"/>
      <c r="G134" s="629"/>
    </row>
    <row r="135" spans="1:11" x14ac:dyDescent="0.2">
      <c r="A135" s="232" t="s">
        <v>833</v>
      </c>
      <c r="B135" s="611" t="s">
        <v>28</v>
      </c>
      <c r="C135" s="646" t="s">
        <v>1083</v>
      </c>
      <c r="D135" s="618"/>
      <c r="E135" s="68"/>
      <c r="F135" s="31"/>
      <c r="G135" s="629"/>
    </row>
    <row r="136" spans="1:11" x14ac:dyDescent="0.2">
      <c r="A136" s="232" t="s">
        <v>833</v>
      </c>
      <c r="B136" s="266" t="s">
        <v>29</v>
      </c>
      <c r="C136" s="267"/>
      <c r="D136" s="629"/>
      <c r="E136" s="629"/>
      <c r="F136" s="629"/>
      <c r="G136" s="629"/>
    </row>
    <row r="137" spans="1:11" x14ac:dyDescent="0.2">
      <c r="A137" s="232" t="s">
        <v>833</v>
      </c>
      <c r="B137" s="266" t="s">
        <v>30</v>
      </c>
      <c r="C137" s="756"/>
      <c r="D137" s="757"/>
      <c r="E137" s="758"/>
      <c r="F137" s="629"/>
      <c r="G137" s="629"/>
    </row>
    <row r="138" spans="1:11" x14ac:dyDescent="0.2">
      <c r="A138" s="631"/>
      <c r="B138" s="618"/>
      <c r="C138" s="618"/>
      <c r="D138" s="618"/>
      <c r="E138" s="68"/>
      <c r="F138" s="31"/>
      <c r="G138" s="629"/>
    </row>
    <row r="139" spans="1:11" ht="15.75" x14ac:dyDescent="0.25">
      <c r="A139" s="614"/>
      <c r="B139" s="24" t="s">
        <v>1047</v>
      </c>
      <c r="C139" s="56"/>
      <c r="D139" s="39"/>
      <c r="E139" s="629"/>
      <c r="F139" s="31"/>
      <c r="G139" s="629"/>
    </row>
    <row r="140" spans="1:11" ht="39" customHeight="1" x14ac:dyDescent="0.2">
      <c r="A140" s="614"/>
      <c r="B140" s="740" t="s">
        <v>63</v>
      </c>
      <c r="C140" s="740"/>
      <c r="D140" s="740"/>
      <c r="E140" s="740"/>
      <c r="F140" s="740"/>
      <c r="G140" s="629"/>
    </row>
    <row r="141" spans="1:11" ht="41.25" customHeight="1" x14ac:dyDescent="0.25">
      <c r="A141" s="614"/>
      <c r="B141" s="24"/>
      <c r="C141" s="56"/>
      <c r="D141" s="39"/>
      <c r="E141" s="629"/>
      <c r="F141" s="31"/>
      <c r="G141" s="629"/>
    </row>
    <row r="142" spans="1:11" ht="98.25" customHeight="1" x14ac:dyDescent="0.2">
      <c r="A142" s="631" t="s">
        <v>717</v>
      </c>
      <c r="B142" s="745" t="s">
        <v>64</v>
      </c>
      <c r="C142" s="745"/>
      <c r="D142" s="745"/>
      <c r="E142" s="745"/>
      <c r="F142" s="745"/>
      <c r="G142" s="629"/>
      <c r="H142" s="255"/>
      <c r="I142" s="6"/>
      <c r="J142" s="6"/>
      <c r="K142" s="6"/>
    </row>
    <row r="143" spans="1:11" ht="13.5" customHeight="1" x14ac:dyDescent="0.2">
      <c r="A143" s="631"/>
      <c r="B143" s="348"/>
      <c r="C143" s="619"/>
      <c r="D143" s="619"/>
      <c r="E143" s="619"/>
      <c r="F143" s="619"/>
      <c r="G143" s="629"/>
      <c r="H143" s="271"/>
    </row>
    <row r="144" spans="1:11" ht="12.75" customHeight="1" x14ac:dyDescent="0.2">
      <c r="A144" s="631" t="s">
        <v>717</v>
      </c>
      <c r="B144" s="136" t="s">
        <v>1048</v>
      </c>
      <c r="C144" s="601">
        <f>'C CAS'!C144</f>
        <v>0.09</v>
      </c>
      <c r="D144" s="726" t="s">
        <v>1049</v>
      </c>
      <c r="E144" s="728"/>
      <c r="F144" s="70">
        <f>'C CAS'!F144</f>
        <v>52</v>
      </c>
      <c r="G144" s="629"/>
    </row>
    <row r="145" spans="1:6" ht="12.75" customHeight="1" x14ac:dyDescent="0.2">
      <c r="A145" s="631" t="s">
        <v>717</v>
      </c>
      <c r="B145" s="136" t="s">
        <v>1050</v>
      </c>
      <c r="C145" s="601">
        <f>'C CAS'!C145</f>
        <v>0.95</v>
      </c>
      <c r="D145" s="726" t="s">
        <v>321</v>
      </c>
      <c r="E145" s="728"/>
      <c r="F145" s="70">
        <f>'C CAS'!F145</f>
        <v>535</v>
      </c>
    </row>
    <row r="146" spans="1:6" x14ac:dyDescent="0.2">
      <c r="A146" s="631"/>
      <c r="B146" s="348"/>
      <c r="C146" s="619"/>
      <c r="D146" s="619"/>
      <c r="E146" s="619"/>
      <c r="F146" s="619"/>
    </row>
    <row r="147" spans="1:6" x14ac:dyDescent="0.2">
      <c r="A147" s="631" t="s">
        <v>717</v>
      </c>
      <c r="B147" s="40"/>
      <c r="C147" s="135" t="s">
        <v>322</v>
      </c>
      <c r="D147" s="135" t="s">
        <v>323</v>
      </c>
      <c r="E147" s="387" t="s">
        <v>1097</v>
      </c>
      <c r="F147" s="629"/>
    </row>
    <row r="148" spans="1:6" x14ac:dyDescent="0.2">
      <c r="A148" s="631" t="s">
        <v>717</v>
      </c>
      <c r="B148" s="215" t="s">
        <v>533</v>
      </c>
      <c r="C148" s="28" t="str">
        <f>'C CAS'!C148</f>
        <v>n/a</v>
      </c>
      <c r="D148" s="28" t="str">
        <f>'C CAS'!D148</f>
        <v>n/a</v>
      </c>
      <c r="E148" s="551" t="str">
        <f>'C CAS'!E148</f>
        <v>n/a</v>
      </c>
      <c r="F148" s="629"/>
    </row>
    <row r="149" spans="1:6" x14ac:dyDescent="0.2">
      <c r="A149" s="631" t="s">
        <v>717</v>
      </c>
      <c r="B149" s="625" t="s">
        <v>489</v>
      </c>
      <c r="C149" s="28" t="str">
        <f>'C CAS'!C149</f>
        <v>n/a</v>
      </c>
      <c r="D149" s="28" t="str">
        <f>'C CAS'!D149</f>
        <v>n/a</v>
      </c>
      <c r="E149" s="551" t="str">
        <f>'C CAS'!E149</f>
        <v>n/a</v>
      </c>
      <c r="F149" s="629"/>
    </row>
    <row r="150" spans="1:6" x14ac:dyDescent="0.2">
      <c r="A150" s="631"/>
      <c r="B150" s="215" t="s">
        <v>534</v>
      </c>
      <c r="C150" s="28" t="str">
        <f>'C CAS'!C150</f>
        <v>n/a</v>
      </c>
      <c r="D150" s="28" t="str">
        <f>'C CAS'!D150</f>
        <v>n/a</v>
      </c>
      <c r="E150" s="551" t="str">
        <f>'C CAS'!E150</f>
        <v>n/a</v>
      </c>
      <c r="F150" s="629"/>
    </row>
    <row r="151" spans="1:6" x14ac:dyDescent="0.2">
      <c r="A151" s="631"/>
      <c r="B151" s="215" t="s">
        <v>535</v>
      </c>
      <c r="C151" s="28" t="str">
        <f>'C CAS'!C151</f>
        <v>n/a</v>
      </c>
      <c r="D151" s="28" t="str">
        <f>'C CAS'!D151</f>
        <v>n/a</v>
      </c>
      <c r="E151" s="551" t="str">
        <f>'C CAS'!E151</f>
        <v>n/a</v>
      </c>
      <c r="F151" s="629"/>
    </row>
    <row r="152" spans="1:6" x14ac:dyDescent="0.2">
      <c r="A152" s="631" t="s">
        <v>717</v>
      </c>
      <c r="B152" s="625" t="s">
        <v>324</v>
      </c>
      <c r="C152" s="602">
        <f>'C CAS'!C152</f>
        <v>22</v>
      </c>
      <c r="D152" s="602">
        <f>'C CAS'!D152</f>
        <v>28</v>
      </c>
      <c r="E152" s="551">
        <f>'C CAS'!E152</f>
        <v>25.2</v>
      </c>
      <c r="F152" s="629"/>
    </row>
    <row r="153" spans="1:6" x14ac:dyDescent="0.2">
      <c r="A153" s="631" t="s">
        <v>717</v>
      </c>
      <c r="B153" s="625" t="s">
        <v>326</v>
      </c>
      <c r="C153" s="602">
        <f>'C CAS'!C153</f>
        <v>21</v>
      </c>
      <c r="D153" s="602">
        <f>'C CAS'!D153</f>
        <v>28</v>
      </c>
      <c r="E153" s="551">
        <f>'C CAS'!E153</f>
        <v>24.6</v>
      </c>
      <c r="F153" s="629"/>
    </row>
    <row r="154" spans="1:6" x14ac:dyDescent="0.2">
      <c r="A154" s="631" t="s">
        <v>717</v>
      </c>
      <c r="B154" s="625" t="s">
        <v>325</v>
      </c>
      <c r="C154" s="602">
        <f>'C CAS'!C154</f>
        <v>22</v>
      </c>
      <c r="D154" s="602">
        <f>'C CAS'!D154</f>
        <v>29</v>
      </c>
      <c r="E154" s="551">
        <f>'C CAS'!E154</f>
        <v>25.2</v>
      </c>
      <c r="F154" s="629"/>
    </row>
    <row r="155" spans="1:6" x14ac:dyDescent="0.2">
      <c r="A155" s="631" t="s">
        <v>717</v>
      </c>
      <c r="B155" s="277" t="s">
        <v>536</v>
      </c>
      <c r="C155" s="28" t="str">
        <f>'C CAS'!C155</f>
        <v>n/a</v>
      </c>
      <c r="D155" s="28" t="str">
        <f>'C CAS'!D155</f>
        <v>n/a</v>
      </c>
      <c r="E155" s="551" t="str">
        <f>'C CAS'!E155</f>
        <v>n/a</v>
      </c>
      <c r="F155" s="629"/>
    </row>
    <row r="156" spans="1:6" x14ac:dyDescent="0.2">
      <c r="A156" s="614"/>
      <c r="B156" s="629"/>
      <c r="C156" s="204"/>
      <c r="D156" s="204"/>
      <c r="E156" s="629"/>
      <c r="F156" s="629"/>
    </row>
    <row r="157" spans="1:6" x14ac:dyDescent="0.2">
      <c r="A157" s="631" t="s">
        <v>717</v>
      </c>
      <c r="B157" s="746" t="s">
        <v>369</v>
      </c>
      <c r="C157" s="746"/>
      <c r="D157" s="746"/>
      <c r="E157" s="746"/>
      <c r="F157" s="746"/>
    </row>
    <row r="158" spans="1:6" ht="25.5" x14ac:dyDescent="0.2">
      <c r="A158" s="631" t="s">
        <v>717</v>
      </c>
      <c r="B158" s="40"/>
      <c r="C158" s="278" t="s">
        <v>533</v>
      </c>
      <c r="D158" s="135" t="s">
        <v>489</v>
      </c>
      <c r="E158" s="279" t="s">
        <v>534</v>
      </c>
      <c r="F158" s="629"/>
    </row>
    <row r="159" spans="1:6" x14ac:dyDescent="0.2">
      <c r="A159" s="631" t="s">
        <v>717</v>
      </c>
      <c r="B159" s="625" t="s">
        <v>327</v>
      </c>
      <c r="C159" s="213" t="str">
        <f>'C CAS'!C159</f>
        <v>n/a</v>
      </c>
      <c r="D159" s="213" t="str">
        <f>'C CAS'!D159</f>
        <v>n/a</v>
      </c>
      <c r="E159" s="280" t="str">
        <f>'C CAS'!E159</f>
        <v>n/a</v>
      </c>
      <c r="F159" s="629"/>
    </row>
    <row r="160" spans="1:6" x14ac:dyDescent="0.2">
      <c r="A160" s="631" t="s">
        <v>717</v>
      </c>
      <c r="B160" s="625" t="s">
        <v>328</v>
      </c>
      <c r="C160" s="213" t="str">
        <f>'C CAS'!C160</f>
        <v>n/a</v>
      </c>
      <c r="D160" s="213" t="str">
        <f>'C CAS'!D160</f>
        <v>n/a</v>
      </c>
      <c r="E160" s="280" t="str">
        <f>'C CAS'!E160</f>
        <v>n/a</v>
      </c>
      <c r="F160" s="629"/>
    </row>
    <row r="161" spans="1:8" x14ac:dyDescent="0.2">
      <c r="A161" s="631" t="s">
        <v>717</v>
      </c>
      <c r="B161" s="625" t="s">
        <v>492</v>
      </c>
      <c r="C161" s="213" t="str">
        <f>'C CAS'!C161</f>
        <v>n/a</v>
      </c>
      <c r="D161" s="213" t="str">
        <f>'C CAS'!D161</f>
        <v>n/a</v>
      </c>
      <c r="E161" s="280" t="str">
        <f>'C CAS'!E161</f>
        <v>n/a</v>
      </c>
      <c r="F161" s="629"/>
      <c r="G161" s="629"/>
    </row>
    <row r="162" spans="1:8" x14ac:dyDescent="0.2">
      <c r="A162" s="631" t="s">
        <v>717</v>
      </c>
      <c r="B162" s="625" t="s">
        <v>493</v>
      </c>
      <c r="C162" s="213" t="str">
        <f>'C CAS'!C162</f>
        <v>n/a</v>
      </c>
      <c r="D162" s="213" t="str">
        <f>'C CAS'!D162</f>
        <v>n/a</v>
      </c>
      <c r="E162" s="280" t="str">
        <f>'C CAS'!E162</f>
        <v>n/a</v>
      </c>
      <c r="F162" s="629"/>
      <c r="G162" s="629"/>
    </row>
    <row r="163" spans="1:8" x14ac:dyDescent="0.2">
      <c r="A163" s="631" t="s">
        <v>717</v>
      </c>
      <c r="B163" s="625" t="s">
        <v>494</v>
      </c>
      <c r="C163" s="213" t="str">
        <f>'C CAS'!C163</f>
        <v>n/a</v>
      </c>
      <c r="D163" s="213" t="str">
        <f>'C CAS'!D163</f>
        <v>n/a</v>
      </c>
      <c r="E163" s="280" t="str">
        <f>'C CAS'!E163</f>
        <v>n/a</v>
      </c>
      <c r="F163" s="629"/>
      <c r="G163" s="629"/>
    </row>
    <row r="164" spans="1:8" x14ac:dyDescent="0.2">
      <c r="A164" s="631" t="s">
        <v>717</v>
      </c>
      <c r="B164" s="625" t="s">
        <v>495</v>
      </c>
      <c r="C164" s="213" t="str">
        <f>'C CAS'!C164</f>
        <v>n/a</v>
      </c>
      <c r="D164" s="213" t="str">
        <f>'C CAS'!D164</f>
        <v>n/a</v>
      </c>
      <c r="E164" s="280" t="str">
        <f>'C CAS'!E164</f>
        <v>n/a</v>
      </c>
      <c r="F164" s="629"/>
      <c r="G164" s="629"/>
    </row>
    <row r="165" spans="1:8" x14ac:dyDescent="0.2">
      <c r="A165" s="614"/>
      <c r="B165" s="215" t="s">
        <v>789</v>
      </c>
      <c r="C165" s="213">
        <f>SUM(C159:C164)</f>
        <v>0</v>
      </c>
      <c r="D165" s="213">
        <f>SUM(D159:D164)</f>
        <v>0</v>
      </c>
      <c r="E165" s="280">
        <f>SUM(E159:E164)</f>
        <v>0</v>
      </c>
      <c r="F165" s="629"/>
      <c r="G165" s="629"/>
    </row>
    <row r="166" spans="1:8" x14ac:dyDescent="0.2">
      <c r="A166" s="631" t="s">
        <v>717</v>
      </c>
      <c r="B166" s="40"/>
      <c r="C166" s="135" t="s">
        <v>324</v>
      </c>
      <c r="D166" s="135" t="s">
        <v>325</v>
      </c>
      <c r="E166" s="135" t="s">
        <v>326</v>
      </c>
      <c r="F166" s="551" t="str">
        <f>'C CAS'!F166</f>
        <v>ACT Composite</v>
      </c>
      <c r="G166" s="551" t="str">
        <f>'C CAS'!G166</f>
        <v>ACT Eng</v>
      </c>
      <c r="H166" s="551" t="str">
        <f>'C CAS'!H166</f>
        <v>ACT Math</v>
      </c>
    </row>
    <row r="167" spans="1:8" x14ac:dyDescent="0.2">
      <c r="A167" s="631" t="s">
        <v>717</v>
      </c>
      <c r="B167" s="625" t="s">
        <v>496</v>
      </c>
      <c r="C167" s="214">
        <f>'C CAS'!C167</f>
        <v>0.15514018691588785</v>
      </c>
      <c r="D167" s="214">
        <f>'C CAS'!D167</f>
        <v>0.22701688555347091</v>
      </c>
      <c r="E167" s="214">
        <f>'C CAS'!E167</f>
        <v>0.15572232645403378</v>
      </c>
      <c r="F167" s="603">
        <f>'C CAS'!F167</f>
        <v>83</v>
      </c>
      <c r="G167" s="603">
        <f>'C CAS'!G167</f>
        <v>121</v>
      </c>
      <c r="H167" s="603">
        <f>'C CAS'!H167</f>
        <v>83</v>
      </c>
    </row>
    <row r="168" spans="1:8" x14ac:dyDescent="0.2">
      <c r="A168" s="631" t="s">
        <v>717</v>
      </c>
      <c r="B168" s="625" t="s">
        <v>497</v>
      </c>
      <c r="C168" s="214">
        <f>'C CAS'!C168</f>
        <v>0.48971962616822429</v>
      </c>
      <c r="D168" s="214">
        <f>'C CAS'!D168</f>
        <v>0.38649155722326456</v>
      </c>
      <c r="E168" s="214">
        <f>'C CAS'!E168</f>
        <v>0.4521575984990619</v>
      </c>
      <c r="F168" s="603">
        <f>'C CAS'!F168</f>
        <v>262</v>
      </c>
      <c r="G168" s="603">
        <f>'C CAS'!G168</f>
        <v>206</v>
      </c>
      <c r="H168" s="603">
        <f>'C CAS'!H168</f>
        <v>241</v>
      </c>
    </row>
    <row r="169" spans="1:8" x14ac:dyDescent="0.2">
      <c r="A169" s="631" t="s">
        <v>717</v>
      </c>
      <c r="B169" s="625" t="s">
        <v>498</v>
      </c>
      <c r="C169" s="214">
        <f>'C CAS'!C169</f>
        <v>0.34018691588785049</v>
      </c>
      <c r="D169" s="214">
        <f>'C CAS'!D169</f>
        <v>0.32645403377110693</v>
      </c>
      <c r="E169" s="214">
        <f>'C CAS'!E169</f>
        <v>0.30956848030018763</v>
      </c>
      <c r="F169" s="603">
        <f>'C CAS'!F169</f>
        <v>182</v>
      </c>
      <c r="G169" s="603">
        <f>'C CAS'!G169</f>
        <v>174</v>
      </c>
      <c r="H169" s="603">
        <f>'C CAS'!H169</f>
        <v>165</v>
      </c>
    </row>
    <row r="170" spans="1:8" x14ac:dyDescent="0.2">
      <c r="A170" s="631" t="s">
        <v>717</v>
      </c>
      <c r="B170" s="41" t="s">
        <v>499</v>
      </c>
      <c r="C170" s="214">
        <f>'C CAS'!C170</f>
        <v>1.4953271028037384E-2</v>
      </c>
      <c r="D170" s="214">
        <f>'C CAS'!D170</f>
        <v>5.8161350844277676E-2</v>
      </c>
      <c r="E170" s="214">
        <f>'C CAS'!E170</f>
        <v>8.2551594746716694E-2</v>
      </c>
      <c r="F170" s="603">
        <f>'C CAS'!F170</f>
        <v>8</v>
      </c>
      <c r="G170" s="603">
        <f>'C CAS'!G170</f>
        <v>31</v>
      </c>
      <c r="H170" s="603">
        <f>'C CAS'!H170</f>
        <v>44</v>
      </c>
    </row>
    <row r="171" spans="1:8" x14ac:dyDescent="0.2">
      <c r="A171" s="631" t="s">
        <v>717</v>
      </c>
      <c r="B171" s="41" t="s">
        <v>500</v>
      </c>
      <c r="C171" s="214">
        <f>'C CAS'!C171</f>
        <v>0</v>
      </c>
      <c r="D171" s="214">
        <f>'C CAS'!D171</f>
        <v>1.876172607879925E-3</v>
      </c>
      <c r="E171" s="214">
        <f>'C CAS'!E171</f>
        <v>0</v>
      </c>
      <c r="F171" s="603">
        <f>'C CAS'!F171</f>
        <v>0</v>
      </c>
      <c r="G171" s="603">
        <f>'C CAS'!G171</f>
        <v>1</v>
      </c>
      <c r="H171" s="603">
        <f>'C CAS'!H171</f>
        <v>0</v>
      </c>
    </row>
    <row r="172" spans="1:8" x14ac:dyDescent="0.2">
      <c r="A172" s="631" t="s">
        <v>717</v>
      </c>
      <c r="B172" s="625" t="s">
        <v>501</v>
      </c>
      <c r="C172" s="214">
        <f>'C CAS'!C172</f>
        <v>0</v>
      </c>
      <c r="D172" s="214">
        <f>'C CAS'!D172</f>
        <v>0</v>
      </c>
      <c r="E172" s="214">
        <f>'C CAS'!E172</f>
        <v>0</v>
      </c>
      <c r="F172" s="603">
        <f>'C CAS'!F172</f>
        <v>0</v>
      </c>
      <c r="G172" s="603">
        <f>'C CAS'!G172</f>
        <v>0</v>
      </c>
      <c r="H172" s="603">
        <f>'C CAS'!H172</f>
        <v>0</v>
      </c>
    </row>
    <row r="173" spans="1:8" x14ac:dyDescent="0.2">
      <c r="A173" s="614"/>
      <c r="B173" s="625" t="s">
        <v>789</v>
      </c>
      <c r="C173" s="213">
        <f>SUM(C167:C172)</f>
        <v>1</v>
      </c>
      <c r="D173" s="213">
        <f>SUM(D167:D172)</f>
        <v>1</v>
      </c>
      <c r="E173" s="213">
        <f>SUM(E167:E172)</f>
        <v>1</v>
      </c>
      <c r="F173" s="603">
        <f>'C CAS'!F173</f>
        <v>535</v>
      </c>
      <c r="G173" s="603">
        <f>'C CAS'!G173</f>
        <v>533</v>
      </c>
      <c r="H173" s="603">
        <f>'C CAS'!H173</f>
        <v>533</v>
      </c>
    </row>
    <row r="174" spans="1:8" ht="46.5" customHeight="1" x14ac:dyDescent="0.2">
      <c r="A174" s="631" t="s">
        <v>718</v>
      </c>
      <c r="B174" s="770" t="s">
        <v>168</v>
      </c>
      <c r="C174" s="770"/>
      <c r="D174" s="770"/>
      <c r="E174" s="770"/>
      <c r="F174" s="770"/>
      <c r="G174" s="629"/>
    </row>
    <row r="175" spans="1:8" x14ac:dyDescent="0.2">
      <c r="A175" s="631" t="s">
        <v>718</v>
      </c>
      <c r="B175" s="742" t="s">
        <v>502</v>
      </c>
      <c r="C175" s="743"/>
      <c r="D175" s="744"/>
      <c r="E175" s="72">
        <f>'C CAS'!E175</f>
        <v>0.30787589498806683</v>
      </c>
      <c r="F175" s="56"/>
      <c r="G175" s="632">
        <f>'C CAS'!G175</f>
        <v>129</v>
      </c>
    </row>
    <row r="176" spans="1:8" ht="12.75" customHeight="1" x14ac:dyDescent="0.2">
      <c r="A176" s="631" t="s">
        <v>718</v>
      </c>
      <c r="B176" s="739" t="s">
        <v>503</v>
      </c>
      <c r="C176" s="695"/>
      <c r="D176" s="696"/>
      <c r="E176" s="72">
        <f>'C CAS'!E176</f>
        <v>0.56085918854415273</v>
      </c>
      <c r="F176" s="56"/>
      <c r="G176" s="632">
        <f>'C CAS'!G176</f>
        <v>235</v>
      </c>
    </row>
    <row r="177" spans="1:8" ht="12.75" customHeight="1" x14ac:dyDescent="0.2">
      <c r="A177" s="631" t="s">
        <v>718</v>
      </c>
      <c r="B177" s="739" t="s">
        <v>504</v>
      </c>
      <c r="C177" s="695"/>
      <c r="D177" s="696"/>
      <c r="E177" s="72">
        <f>'C CAS'!E177</f>
        <v>0.85680190930787592</v>
      </c>
      <c r="F177" s="205" t="s">
        <v>583</v>
      </c>
      <c r="G177" s="632">
        <f>'C CAS'!G177</f>
        <v>359</v>
      </c>
    </row>
    <row r="178" spans="1:8" ht="12.75" customHeight="1" x14ac:dyDescent="0.2">
      <c r="A178" s="631" t="s">
        <v>718</v>
      </c>
      <c r="B178" s="739" t="s">
        <v>349</v>
      </c>
      <c r="C178" s="695"/>
      <c r="D178" s="696"/>
      <c r="E178" s="72">
        <f>'C CAS'!E178</f>
        <v>0.14319809069212411</v>
      </c>
      <c r="F178" s="205" t="s">
        <v>584</v>
      </c>
      <c r="G178" s="632">
        <f>'C CAS'!G178</f>
        <v>60</v>
      </c>
    </row>
    <row r="179" spans="1:8" ht="12.75" customHeight="1" x14ac:dyDescent="0.2">
      <c r="A179" s="631" t="s">
        <v>718</v>
      </c>
      <c r="B179" s="739" t="s">
        <v>350</v>
      </c>
      <c r="C179" s="695"/>
      <c r="D179" s="696"/>
      <c r="E179" s="72">
        <f>'C CAS'!E179</f>
        <v>1.1933174224343675E-2</v>
      </c>
      <c r="F179" s="56"/>
      <c r="G179" s="632">
        <f>'C CAS'!G179</f>
        <v>5</v>
      </c>
    </row>
    <row r="180" spans="1:8" ht="26.25" customHeight="1" x14ac:dyDescent="0.2">
      <c r="A180" s="631" t="s">
        <v>718</v>
      </c>
      <c r="B180" s="739" t="s">
        <v>799</v>
      </c>
      <c r="C180" s="695"/>
      <c r="D180" s="695"/>
      <c r="E180" s="696"/>
      <c r="F180" s="78">
        <f>'C CAS'!F180</f>
        <v>0.74422735346358793</v>
      </c>
      <c r="G180" s="632">
        <f>'C CAS'!G180</f>
        <v>419</v>
      </c>
      <c r="H180" s="372" t="str">
        <f>'C CAS'!H180</f>
        <v>out of 563</v>
      </c>
    </row>
    <row r="181" spans="1:8" ht="25.5" customHeight="1" x14ac:dyDescent="0.2">
      <c r="A181" s="614"/>
      <c r="B181" s="629"/>
      <c r="C181" s="629"/>
      <c r="D181" s="629"/>
      <c r="E181" s="629"/>
      <c r="F181" s="31"/>
      <c r="G181" s="629"/>
    </row>
    <row r="182" spans="1:8" ht="38.25" customHeight="1" x14ac:dyDescent="0.2">
      <c r="A182" s="631" t="s">
        <v>719</v>
      </c>
      <c r="B182" s="740" t="s">
        <v>851</v>
      </c>
      <c r="C182" s="740"/>
      <c r="D182" s="740"/>
      <c r="E182" s="740"/>
      <c r="F182" s="740"/>
      <c r="G182" s="629"/>
    </row>
    <row r="183" spans="1:8" ht="12.75" customHeight="1" x14ac:dyDescent="0.2">
      <c r="A183" s="631" t="s">
        <v>719</v>
      </c>
      <c r="B183" s="737" t="s">
        <v>31</v>
      </c>
      <c r="C183" s="738"/>
      <c r="D183" s="186">
        <f>'C CAS'!D183</f>
        <v>0.39138240574506283</v>
      </c>
      <c r="E183" s="632">
        <f>'C CAS'!E183</f>
        <v>218</v>
      </c>
      <c r="F183" s="56"/>
      <c r="G183" s="629"/>
    </row>
    <row r="184" spans="1:8" ht="12.75" customHeight="1" x14ac:dyDescent="0.2">
      <c r="A184" s="631" t="s">
        <v>719</v>
      </c>
      <c r="B184" s="737" t="s">
        <v>32</v>
      </c>
      <c r="C184" s="738"/>
      <c r="D184" s="186">
        <f>'C CAS'!D184</f>
        <v>0.18491921005385997</v>
      </c>
      <c r="E184" s="632">
        <f>'C CAS'!E184</f>
        <v>103</v>
      </c>
      <c r="F184" s="56"/>
      <c r="G184" s="629"/>
    </row>
    <row r="185" spans="1:8" ht="12.75" customHeight="1" x14ac:dyDescent="0.2">
      <c r="A185" s="631" t="s">
        <v>719</v>
      </c>
      <c r="B185" s="737" t="s">
        <v>33</v>
      </c>
      <c r="C185" s="738"/>
      <c r="D185" s="186">
        <f>'C CAS'!D185</f>
        <v>0.18491921005385997</v>
      </c>
      <c r="E185" s="632">
        <f>'C CAS'!E185</f>
        <v>103</v>
      </c>
      <c r="F185" s="56"/>
      <c r="G185" s="629"/>
    </row>
    <row r="186" spans="1:8" ht="12.75" customHeight="1" x14ac:dyDescent="0.2">
      <c r="A186" s="631" t="s">
        <v>719</v>
      </c>
      <c r="B186" s="737" t="s">
        <v>34</v>
      </c>
      <c r="C186" s="738"/>
      <c r="D186" s="186">
        <f>'C CAS'!D186</f>
        <v>0.12028725314183124</v>
      </c>
      <c r="E186" s="632">
        <f>'C CAS'!E186</f>
        <v>67</v>
      </c>
      <c r="F186" s="56"/>
      <c r="G186" s="629"/>
    </row>
    <row r="187" spans="1:8" ht="12.75" customHeight="1" x14ac:dyDescent="0.2">
      <c r="A187" s="631" t="s">
        <v>719</v>
      </c>
      <c r="B187" s="737" t="s">
        <v>35</v>
      </c>
      <c r="C187" s="738"/>
      <c r="D187" s="186">
        <f>'C CAS'!D187</f>
        <v>9.8743267504488336E-2</v>
      </c>
      <c r="E187" s="632">
        <f>'C CAS'!E187</f>
        <v>55</v>
      </c>
      <c r="F187" s="56"/>
      <c r="G187" s="629"/>
    </row>
    <row r="188" spans="1:8" ht="12.75" customHeight="1" x14ac:dyDescent="0.2">
      <c r="A188" s="631" t="s">
        <v>719</v>
      </c>
      <c r="B188" s="737" t="s">
        <v>36</v>
      </c>
      <c r="C188" s="738"/>
      <c r="D188" s="186">
        <f>'C CAS'!D188</f>
        <v>1.9748653500897665E-2</v>
      </c>
      <c r="E188" s="632">
        <f>'C CAS'!E188</f>
        <v>11</v>
      </c>
      <c r="F188" s="56"/>
      <c r="G188" s="629"/>
    </row>
    <row r="189" spans="1:8" ht="12.75" customHeight="1" x14ac:dyDescent="0.2">
      <c r="A189" s="631" t="s">
        <v>719</v>
      </c>
      <c r="B189" s="739" t="s">
        <v>351</v>
      </c>
      <c r="C189" s="696"/>
      <c r="D189" s="186">
        <f>'C CAS'!D189</f>
        <v>0</v>
      </c>
      <c r="E189" s="632">
        <f>'C CAS'!E189</f>
        <v>0</v>
      </c>
      <c r="F189" s="56"/>
      <c r="G189" s="629"/>
    </row>
    <row r="190" spans="1:8" ht="12.75" customHeight="1" x14ac:dyDescent="0.2">
      <c r="A190" s="631" t="s">
        <v>719</v>
      </c>
      <c r="B190" s="739" t="s">
        <v>352</v>
      </c>
      <c r="C190" s="696"/>
      <c r="D190" s="186">
        <f>'C CAS'!D190</f>
        <v>0</v>
      </c>
      <c r="E190" s="632">
        <f>'C CAS'!E190</f>
        <v>0</v>
      </c>
      <c r="F190" s="56"/>
      <c r="G190" s="629"/>
    </row>
    <row r="191" spans="1:8" x14ac:dyDescent="0.2">
      <c r="A191" s="614"/>
      <c r="B191" s="789" t="s">
        <v>789</v>
      </c>
      <c r="C191" s="790"/>
      <c r="D191" s="236">
        <f>SUM(D183:D190)</f>
        <v>1</v>
      </c>
      <c r="E191" s="632">
        <f>'C CAS'!E191</f>
        <v>557</v>
      </c>
      <c r="F191" s="34"/>
      <c r="G191" s="629"/>
    </row>
    <row r="192" spans="1:8" x14ac:dyDescent="0.2">
      <c r="A192" s="624"/>
      <c r="B192" s="237"/>
      <c r="C192" s="237"/>
      <c r="D192" s="237"/>
      <c r="E192" s="237"/>
      <c r="F192" s="237"/>
      <c r="G192" s="237"/>
    </row>
    <row r="193" spans="1:8" s="237" customFormat="1" ht="31.5" customHeight="1" x14ac:dyDescent="0.2">
      <c r="A193" s="631" t="s">
        <v>720</v>
      </c>
      <c r="B193" s="694" t="s">
        <v>852</v>
      </c>
      <c r="C193" s="724"/>
      <c r="D193" s="725"/>
      <c r="E193" s="274">
        <f>'C CAS'!E193</f>
        <v>3.52</v>
      </c>
      <c r="F193" s="632"/>
      <c r="G193" s="629"/>
    </row>
    <row r="194" spans="1:8" ht="27" customHeight="1" x14ac:dyDescent="0.2">
      <c r="A194" s="631" t="s">
        <v>720</v>
      </c>
      <c r="B194" s="726" t="s">
        <v>905</v>
      </c>
      <c r="C194" s="727"/>
      <c r="D194" s="728"/>
      <c r="E194" s="560">
        <f>'C CAS'!E194</f>
        <v>0.99111900532859676</v>
      </c>
      <c r="F194" s="632">
        <f>'C CAS'!F194</f>
        <v>557</v>
      </c>
      <c r="G194" s="632" t="str">
        <f>'C CAS'!G194</f>
        <v>out of 563</v>
      </c>
    </row>
    <row r="195" spans="1:8" ht="24.75" customHeight="1" x14ac:dyDescent="0.2">
      <c r="A195" s="614"/>
      <c r="B195" s="629"/>
      <c r="C195" s="629"/>
      <c r="D195" s="629"/>
      <c r="E195" s="629"/>
      <c r="F195" s="34"/>
      <c r="G195" s="629"/>
    </row>
    <row r="196" spans="1:8" ht="15.75" x14ac:dyDescent="0.25">
      <c r="A196" s="614"/>
      <c r="B196" s="24" t="s">
        <v>353</v>
      </c>
      <c r="C196" s="629"/>
      <c r="D196" s="629"/>
      <c r="E196" s="629"/>
      <c r="F196" s="34"/>
      <c r="G196" s="629"/>
    </row>
    <row r="197" spans="1:8" x14ac:dyDescent="0.2">
      <c r="A197" s="631" t="s">
        <v>721</v>
      </c>
      <c r="B197" s="3" t="s">
        <v>354</v>
      </c>
      <c r="C197" s="629"/>
      <c r="D197" s="629"/>
      <c r="E197" s="629"/>
      <c r="F197" s="34"/>
      <c r="G197" s="629"/>
    </row>
    <row r="198" spans="1:8" x14ac:dyDescent="0.2">
      <c r="A198" s="631" t="s">
        <v>721</v>
      </c>
      <c r="B198" s="620"/>
      <c r="C198" s="35" t="s">
        <v>581</v>
      </c>
      <c r="D198" s="35" t="s">
        <v>582</v>
      </c>
      <c r="E198" s="604"/>
      <c r="F198" s="604"/>
      <c r="G198" s="52"/>
    </row>
    <row r="199" spans="1:8" ht="25.5" x14ac:dyDescent="0.2">
      <c r="A199" s="631" t="s">
        <v>721</v>
      </c>
      <c r="B199" s="610" t="s">
        <v>355</v>
      </c>
      <c r="C199" s="35"/>
      <c r="D199" s="35" t="s">
        <v>1083</v>
      </c>
      <c r="E199" s="629"/>
      <c r="F199" s="31"/>
      <c r="G199" s="629"/>
      <c r="H199" s="52"/>
    </row>
    <row r="200" spans="1:8" x14ac:dyDescent="0.2">
      <c r="A200" s="631" t="s">
        <v>721</v>
      </c>
      <c r="B200" s="625" t="s">
        <v>356</v>
      </c>
      <c r="C200" s="648" t="s">
        <v>1139</v>
      </c>
      <c r="D200" s="629"/>
      <c r="E200" s="629"/>
      <c r="F200" s="77"/>
      <c r="G200" s="629"/>
    </row>
    <row r="201" spans="1:8" x14ac:dyDescent="0.2">
      <c r="A201" s="631" t="s">
        <v>721</v>
      </c>
      <c r="B201" s="620"/>
      <c r="C201" s="35" t="s">
        <v>581</v>
      </c>
      <c r="D201" s="35" t="s">
        <v>582</v>
      </c>
      <c r="E201" s="604"/>
      <c r="F201" s="604"/>
      <c r="G201" s="52"/>
    </row>
    <row r="202" spans="1:8" ht="25.5" x14ac:dyDescent="0.2">
      <c r="A202" s="631" t="s">
        <v>721</v>
      </c>
      <c r="B202" s="606" t="s">
        <v>357</v>
      </c>
      <c r="C202" s="35" t="s">
        <v>1139</v>
      </c>
      <c r="D202" s="35"/>
      <c r="E202" s="629"/>
      <c r="F202" s="31"/>
      <c r="G202" s="629"/>
      <c r="H202" s="52"/>
    </row>
    <row r="203" spans="1:8" x14ac:dyDescent="0.2">
      <c r="A203" s="631"/>
      <c r="B203" s="618"/>
      <c r="C203" s="109"/>
      <c r="D203" s="109"/>
      <c r="E203" s="629"/>
      <c r="F203" s="31"/>
      <c r="G203" s="629"/>
    </row>
    <row r="204" spans="1:8" ht="12.75" customHeight="1" x14ac:dyDescent="0.2">
      <c r="A204" s="631" t="s">
        <v>721</v>
      </c>
      <c r="B204" s="735" t="s">
        <v>37</v>
      </c>
      <c r="C204" s="735"/>
      <c r="D204" s="735"/>
      <c r="E204" s="629"/>
      <c r="F204" s="31"/>
      <c r="G204" s="629"/>
    </row>
    <row r="205" spans="1:8" ht="27" customHeight="1" x14ac:dyDescent="0.2">
      <c r="A205" s="631" t="s">
        <v>721</v>
      </c>
      <c r="B205" s="609" t="s">
        <v>38</v>
      </c>
      <c r="C205" s="235"/>
      <c r="D205" s="109"/>
      <c r="E205" s="629"/>
      <c r="F205" s="31"/>
      <c r="G205" s="629"/>
    </row>
    <row r="206" spans="1:8" x14ac:dyDescent="0.2">
      <c r="A206" s="631" t="s">
        <v>721</v>
      </c>
      <c r="B206" s="609" t="s">
        <v>39</v>
      </c>
      <c r="C206" s="235"/>
      <c r="D206" s="109"/>
      <c r="E206" s="629"/>
      <c r="F206" s="31"/>
      <c r="G206" s="629"/>
    </row>
    <row r="207" spans="1:8" x14ac:dyDescent="0.2">
      <c r="A207" s="631" t="s">
        <v>721</v>
      </c>
      <c r="B207" s="609" t="s">
        <v>40</v>
      </c>
      <c r="C207" s="235"/>
      <c r="D207" s="109"/>
      <c r="E207" s="629"/>
      <c r="F207" s="31"/>
      <c r="G207" s="629"/>
    </row>
    <row r="208" spans="1:8" x14ac:dyDescent="0.2">
      <c r="A208" s="614"/>
      <c r="B208" s="618"/>
      <c r="C208" s="109"/>
      <c r="D208" s="109"/>
      <c r="E208" s="629"/>
      <c r="F208" s="31"/>
      <c r="G208" s="629"/>
    </row>
    <row r="209" spans="1:8" x14ac:dyDescent="0.2">
      <c r="A209" s="631" t="s">
        <v>721</v>
      </c>
      <c r="B209" s="620"/>
      <c r="C209" s="35" t="s">
        <v>581</v>
      </c>
      <c r="D209" s="35" t="s">
        <v>582</v>
      </c>
      <c r="E209" s="629"/>
      <c r="F209" s="31"/>
      <c r="G209" s="629"/>
    </row>
    <row r="210" spans="1:8" ht="38.25" x14ac:dyDescent="0.2">
      <c r="A210" s="631" t="s">
        <v>721</v>
      </c>
      <c r="B210" s="609" t="s">
        <v>41</v>
      </c>
      <c r="C210" s="35" t="s">
        <v>1139</v>
      </c>
      <c r="D210" s="35"/>
      <c r="E210" s="629"/>
      <c r="F210" s="31"/>
      <c r="G210" s="629"/>
    </row>
    <row r="211" spans="1:8" x14ac:dyDescent="0.2">
      <c r="A211" s="614"/>
      <c r="B211" s="629"/>
      <c r="C211" s="629"/>
      <c r="D211" s="629"/>
      <c r="E211" s="629"/>
      <c r="F211" s="34"/>
      <c r="G211" s="629"/>
    </row>
    <row r="212" spans="1:8" x14ac:dyDescent="0.2">
      <c r="A212" s="631" t="s">
        <v>722</v>
      </c>
      <c r="B212" s="3" t="s">
        <v>358</v>
      </c>
      <c r="C212" s="629"/>
      <c r="D212" s="629"/>
      <c r="E212" s="629"/>
      <c r="F212" s="34"/>
      <c r="G212" s="629"/>
    </row>
    <row r="213" spans="1:8" x14ac:dyDescent="0.2">
      <c r="A213" s="631" t="s">
        <v>722</v>
      </c>
      <c r="B213" s="620"/>
      <c r="C213" s="35" t="s">
        <v>581</v>
      </c>
      <c r="D213" s="35" t="s">
        <v>582</v>
      </c>
      <c r="E213" s="604"/>
      <c r="F213" s="604"/>
      <c r="G213" s="52"/>
    </row>
    <row r="214" spans="1:8" ht="25.5" x14ac:dyDescent="0.2">
      <c r="A214" s="631" t="s">
        <v>722</v>
      </c>
      <c r="B214" s="610" t="s">
        <v>359</v>
      </c>
      <c r="C214" s="625"/>
      <c r="D214" s="625" t="s">
        <v>1083</v>
      </c>
      <c r="E214" s="629"/>
      <c r="F214" s="31"/>
      <c r="G214" s="629"/>
      <c r="H214" s="52"/>
    </row>
    <row r="215" spans="1:8" x14ac:dyDescent="0.2">
      <c r="A215" s="631" t="s">
        <v>722</v>
      </c>
      <c r="B215" s="80" t="s">
        <v>906</v>
      </c>
      <c r="C215" s="108"/>
      <c r="D215" s="629"/>
      <c r="E215" s="629"/>
      <c r="F215" s="34"/>
      <c r="G215" s="629"/>
    </row>
    <row r="216" spans="1:8" x14ac:dyDescent="0.2">
      <c r="A216" s="631" t="s">
        <v>722</v>
      </c>
      <c r="B216" s="80" t="s">
        <v>907</v>
      </c>
      <c r="C216" s="108">
        <v>40603</v>
      </c>
      <c r="D216" s="629"/>
      <c r="E216" s="629"/>
      <c r="F216" s="34"/>
      <c r="G216" s="629"/>
    </row>
    <row r="217" spans="1:8" x14ac:dyDescent="0.2">
      <c r="A217" s="614"/>
      <c r="B217" s="53"/>
      <c r="C217" s="629"/>
      <c r="D217" s="629"/>
      <c r="E217" s="629"/>
      <c r="F217" s="34"/>
      <c r="G217" s="629"/>
    </row>
    <row r="218" spans="1:8" x14ac:dyDescent="0.2">
      <c r="A218" s="631" t="s">
        <v>723</v>
      </c>
      <c r="B218" s="729"/>
      <c r="C218" s="730"/>
      <c r="D218" s="731"/>
      <c r="E218" s="35" t="s">
        <v>581</v>
      </c>
      <c r="F218" s="35" t="s">
        <v>582</v>
      </c>
      <c r="G218" s="52"/>
    </row>
    <row r="219" spans="1:8" ht="28.5" customHeight="1" x14ac:dyDescent="0.2">
      <c r="A219" s="631" t="s">
        <v>723</v>
      </c>
      <c r="B219" s="732" t="s">
        <v>42</v>
      </c>
      <c r="C219" s="733"/>
      <c r="D219" s="734"/>
      <c r="E219" s="35" t="s">
        <v>1083</v>
      </c>
      <c r="F219" s="35"/>
      <c r="G219" s="629"/>
      <c r="H219" s="52"/>
    </row>
    <row r="220" spans="1:8" ht="28.5" customHeight="1" x14ac:dyDescent="0.2">
      <c r="A220" s="614"/>
      <c r="B220" s="629"/>
      <c r="C220" s="629"/>
      <c r="D220" s="629"/>
      <c r="E220" s="629"/>
      <c r="F220" s="34"/>
      <c r="G220" s="629"/>
    </row>
    <row r="221" spans="1:8" x14ac:dyDescent="0.2">
      <c r="A221" s="631" t="s">
        <v>724</v>
      </c>
      <c r="B221" s="54" t="s">
        <v>908</v>
      </c>
      <c r="C221" s="629"/>
      <c r="D221" s="629"/>
      <c r="E221" s="629"/>
      <c r="F221" s="34"/>
      <c r="G221" s="629"/>
    </row>
    <row r="222" spans="1:8" ht="25.5" x14ac:dyDescent="0.2">
      <c r="A222" s="631" t="s">
        <v>724</v>
      </c>
      <c r="B222" s="610" t="s">
        <v>909</v>
      </c>
      <c r="C222" s="651">
        <v>40817</v>
      </c>
      <c r="D222" s="46"/>
      <c r="E222" s="34"/>
      <c r="F222" s="34"/>
      <c r="G222" s="629"/>
    </row>
    <row r="223" spans="1:8" x14ac:dyDescent="0.2">
      <c r="A223" s="631" t="s">
        <v>724</v>
      </c>
      <c r="B223" s="80" t="s">
        <v>910</v>
      </c>
      <c r="C223" s="625"/>
      <c r="D223" s="46"/>
      <c r="E223" s="34"/>
      <c r="F223" s="34"/>
      <c r="G223" s="629"/>
    </row>
    <row r="224" spans="1:8" x14ac:dyDescent="0.2">
      <c r="A224" s="631" t="s">
        <v>724</v>
      </c>
      <c r="B224" s="81" t="s">
        <v>911</v>
      </c>
      <c r="C224" s="82"/>
      <c r="D224" s="46"/>
      <c r="E224" s="34"/>
      <c r="F224" s="34"/>
      <c r="G224" s="629"/>
    </row>
    <row r="225" spans="1:6" x14ac:dyDescent="0.2">
      <c r="A225" s="631"/>
      <c r="B225" s="83"/>
      <c r="C225" s="66"/>
      <c r="D225" s="46"/>
      <c r="E225" s="34"/>
      <c r="F225" s="34"/>
    </row>
    <row r="226" spans="1:6" x14ac:dyDescent="0.2">
      <c r="A226" s="614"/>
      <c r="B226" s="34"/>
      <c r="C226" s="34"/>
      <c r="D226" s="34"/>
      <c r="E226" s="34"/>
      <c r="F226" s="34"/>
    </row>
    <row r="227" spans="1:6" x14ac:dyDescent="0.2">
      <c r="A227" s="631" t="s">
        <v>725</v>
      </c>
      <c r="B227" s="3" t="s">
        <v>800</v>
      </c>
      <c r="C227" s="629"/>
      <c r="D227" s="629"/>
      <c r="E227" s="629"/>
      <c r="F227" s="34"/>
    </row>
    <row r="228" spans="1:6" x14ac:dyDescent="0.2">
      <c r="A228" s="631" t="s">
        <v>725</v>
      </c>
      <c r="B228" s="608" t="s">
        <v>409</v>
      </c>
      <c r="C228" s="108"/>
      <c r="D228" s="629"/>
      <c r="E228" s="629"/>
      <c r="F228" s="34"/>
    </row>
    <row r="229" spans="1:6" x14ac:dyDescent="0.2">
      <c r="A229" s="631" t="s">
        <v>725</v>
      </c>
      <c r="B229" s="608" t="s">
        <v>410</v>
      </c>
      <c r="C229" s="92" t="s">
        <v>1083</v>
      </c>
      <c r="D229" s="629"/>
      <c r="E229" s="629"/>
      <c r="F229" s="34"/>
    </row>
    <row r="230" spans="1:6" ht="38.25" x14ac:dyDescent="0.2">
      <c r="A230" s="631" t="s">
        <v>725</v>
      </c>
      <c r="B230" s="608" t="s">
        <v>411</v>
      </c>
      <c r="C230" s="107"/>
      <c r="D230" s="629"/>
      <c r="E230" s="629"/>
      <c r="F230" s="34"/>
    </row>
    <row r="231" spans="1:6" x14ac:dyDescent="0.2">
      <c r="A231" s="631" t="s">
        <v>725</v>
      </c>
      <c r="B231" s="81" t="s">
        <v>911</v>
      </c>
      <c r="C231" s="82"/>
      <c r="D231" s="629"/>
      <c r="E231" s="629"/>
      <c r="F231" s="34"/>
    </row>
    <row r="232" spans="1:6" x14ac:dyDescent="0.2">
      <c r="A232" s="631"/>
      <c r="B232" s="238"/>
      <c r="C232" s="239"/>
      <c r="D232" s="629"/>
      <c r="E232" s="629"/>
      <c r="F232" s="34"/>
    </row>
    <row r="233" spans="1:6" x14ac:dyDescent="0.2">
      <c r="A233" s="631" t="s">
        <v>725</v>
      </c>
      <c r="B233" s="784" t="s">
        <v>540</v>
      </c>
      <c r="C233" s="785"/>
      <c r="D233" s="108"/>
      <c r="E233" s="629"/>
      <c r="F233" s="34"/>
    </row>
    <row r="234" spans="1:6" x14ac:dyDescent="0.2">
      <c r="A234" s="631" t="s">
        <v>725</v>
      </c>
      <c r="B234" s="784" t="s">
        <v>43</v>
      </c>
      <c r="C234" s="785"/>
      <c r="D234" s="652">
        <v>150</v>
      </c>
      <c r="E234" s="629"/>
      <c r="F234" s="34"/>
    </row>
    <row r="235" spans="1:6" x14ac:dyDescent="0.2">
      <c r="A235" s="631" t="s">
        <v>725</v>
      </c>
      <c r="B235" s="784" t="s">
        <v>44</v>
      </c>
      <c r="C235" s="785"/>
      <c r="D235" s="629"/>
      <c r="E235" s="629"/>
      <c r="F235" s="34"/>
    </row>
    <row r="236" spans="1:6" x14ac:dyDescent="0.2">
      <c r="A236" s="631" t="s">
        <v>725</v>
      </c>
      <c r="B236" s="268" t="s">
        <v>45</v>
      </c>
      <c r="C236" s="650" t="s">
        <v>1083</v>
      </c>
      <c r="D236" s="629"/>
      <c r="E236" s="629"/>
      <c r="F236" s="34"/>
    </row>
    <row r="237" spans="1:6" x14ac:dyDescent="0.2">
      <c r="A237" s="631" t="s">
        <v>725</v>
      </c>
      <c r="B237" s="268" t="s">
        <v>46</v>
      </c>
      <c r="C237" s="108"/>
      <c r="D237" s="629"/>
      <c r="E237" s="629"/>
      <c r="F237" s="34"/>
    </row>
    <row r="238" spans="1:6" x14ac:dyDescent="0.2">
      <c r="A238" s="631" t="s">
        <v>725</v>
      </c>
      <c r="B238" s="269" t="s">
        <v>47</v>
      </c>
      <c r="C238" s="108"/>
      <c r="D238" s="34"/>
      <c r="E238" s="34"/>
      <c r="F238" s="34"/>
    </row>
    <row r="239" spans="1:6" x14ac:dyDescent="0.2">
      <c r="A239" s="614"/>
      <c r="B239" s="629"/>
      <c r="C239" s="629"/>
      <c r="D239" s="629"/>
      <c r="E239" s="629"/>
      <c r="F239" s="34"/>
    </row>
    <row r="240" spans="1:6" x14ac:dyDescent="0.2">
      <c r="A240" s="631" t="s">
        <v>726</v>
      </c>
      <c r="B240" s="3" t="s">
        <v>360</v>
      </c>
      <c r="C240" s="629"/>
      <c r="D240" s="629"/>
      <c r="E240" s="629"/>
      <c r="F240" s="34"/>
    </row>
    <row r="241" spans="1:6" x14ac:dyDescent="0.2">
      <c r="A241" s="631" t="s">
        <v>726</v>
      </c>
      <c r="B241" s="729"/>
      <c r="C241" s="730"/>
      <c r="D241" s="731"/>
      <c r="E241" s="35" t="s">
        <v>581</v>
      </c>
      <c r="F241" s="35" t="s">
        <v>582</v>
      </c>
    </row>
    <row r="242" spans="1:6" ht="29.25" customHeight="1" x14ac:dyDescent="0.2">
      <c r="A242" s="631" t="s">
        <v>726</v>
      </c>
      <c r="B242" s="694" t="s">
        <v>361</v>
      </c>
      <c r="C242" s="724"/>
      <c r="D242" s="725"/>
      <c r="E242" s="35" t="s">
        <v>1083</v>
      </c>
      <c r="F242" s="35"/>
    </row>
    <row r="243" spans="1:6" x14ac:dyDescent="0.2">
      <c r="A243" s="631" t="s">
        <v>726</v>
      </c>
      <c r="B243" s="742" t="s">
        <v>362</v>
      </c>
      <c r="C243" s="744"/>
      <c r="D243" s="613" t="s">
        <v>1158</v>
      </c>
      <c r="E243" s="629"/>
      <c r="F243" s="31"/>
    </row>
    <row r="244" spans="1:6" x14ac:dyDescent="0.2">
      <c r="A244" s="614"/>
      <c r="B244" s="629"/>
      <c r="C244" s="629"/>
      <c r="D244" s="629"/>
      <c r="E244" s="629"/>
      <c r="F244" s="34"/>
    </row>
    <row r="245" spans="1:6" x14ac:dyDescent="0.2">
      <c r="A245" s="631" t="s">
        <v>727</v>
      </c>
      <c r="B245" s="3" t="s">
        <v>363</v>
      </c>
      <c r="C245" s="629"/>
      <c r="D245" s="629"/>
      <c r="E245" s="629"/>
      <c r="F245" s="34"/>
    </row>
    <row r="246" spans="1:6" x14ac:dyDescent="0.2">
      <c r="A246" s="631" t="s">
        <v>727</v>
      </c>
      <c r="B246" s="729"/>
      <c r="C246" s="730"/>
      <c r="D246" s="731"/>
      <c r="E246" s="35" t="s">
        <v>581</v>
      </c>
      <c r="F246" s="35" t="s">
        <v>582</v>
      </c>
    </row>
    <row r="247" spans="1:6" ht="45.75" customHeight="1" x14ac:dyDescent="0.2">
      <c r="A247" s="631" t="s">
        <v>727</v>
      </c>
      <c r="B247" s="694" t="s">
        <v>947</v>
      </c>
      <c r="C247" s="724"/>
      <c r="D247" s="725"/>
      <c r="E247" s="35" t="s">
        <v>1083</v>
      </c>
      <c r="F247" s="35"/>
    </row>
    <row r="248" spans="1:6" ht="40.5" customHeight="1" x14ac:dyDescent="0.2">
      <c r="A248" s="614"/>
      <c r="B248" s="629"/>
      <c r="C248" s="629"/>
      <c r="D248" s="629"/>
      <c r="E248" s="629"/>
      <c r="F248" s="34"/>
    </row>
    <row r="249" spans="1:6" x14ac:dyDescent="0.2">
      <c r="A249" s="631" t="s">
        <v>728</v>
      </c>
      <c r="B249" s="281" t="s">
        <v>801</v>
      </c>
      <c r="C249" s="783" t="s">
        <v>537</v>
      </c>
      <c r="D249" s="783"/>
      <c r="E249" s="254" t="s">
        <v>693</v>
      </c>
      <c r="F249" s="34"/>
    </row>
    <row r="250" spans="1:6" x14ac:dyDescent="0.2">
      <c r="A250" s="614"/>
      <c r="B250" s="629"/>
      <c r="C250" s="629"/>
      <c r="D250" s="629"/>
      <c r="E250" s="629"/>
      <c r="F250" s="34"/>
    </row>
    <row r="251" spans="1:6" ht="15.75" x14ac:dyDescent="0.25">
      <c r="A251" s="614"/>
      <c r="B251" s="24" t="s">
        <v>364</v>
      </c>
      <c r="C251" s="629"/>
      <c r="D251" s="629"/>
      <c r="E251" s="629"/>
      <c r="F251" s="34"/>
    </row>
    <row r="252" spans="1:6" x14ac:dyDescent="0.2">
      <c r="A252" s="631" t="s">
        <v>729</v>
      </c>
      <c r="B252" s="3" t="s">
        <v>585</v>
      </c>
      <c r="C252" s="629"/>
      <c r="D252" s="629"/>
      <c r="E252" s="629"/>
      <c r="F252" s="34"/>
    </row>
    <row r="253" spans="1:6" x14ac:dyDescent="0.2">
      <c r="A253" s="631" t="s">
        <v>729</v>
      </c>
      <c r="B253" s="729"/>
      <c r="C253" s="730"/>
      <c r="D253" s="731"/>
      <c r="E253" s="35" t="s">
        <v>581</v>
      </c>
      <c r="F253" s="35" t="s">
        <v>582</v>
      </c>
    </row>
    <row r="254" spans="1:6" ht="65.25" customHeight="1" x14ac:dyDescent="0.2">
      <c r="A254" s="631" t="s">
        <v>729</v>
      </c>
      <c r="B254" s="694" t="s">
        <v>586</v>
      </c>
      <c r="C254" s="724"/>
      <c r="D254" s="725"/>
      <c r="E254" s="35"/>
      <c r="F254" s="35" t="s">
        <v>1083</v>
      </c>
    </row>
    <row r="255" spans="1:6" ht="12.75" customHeight="1" x14ac:dyDescent="0.2">
      <c r="A255" s="631" t="s">
        <v>729</v>
      </c>
      <c r="B255" s="724" t="s">
        <v>587</v>
      </c>
      <c r="C255" s="724"/>
      <c r="D255" s="724"/>
      <c r="E255" s="109"/>
      <c r="F255" s="109"/>
    </row>
    <row r="256" spans="1:6" ht="12.75" customHeight="1" x14ac:dyDescent="0.2">
      <c r="A256" s="631" t="s">
        <v>729</v>
      </c>
      <c r="B256" s="694" t="s">
        <v>588</v>
      </c>
      <c r="C256" s="724"/>
      <c r="D256" s="725"/>
      <c r="E256" s="108"/>
      <c r="F256" s="109"/>
    </row>
    <row r="257" spans="1:6" ht="12.75" customHeight="1" x14ac:dyDescent="0.2">
      <c r="A257" s="631" t="s">
        <v>729</v>
      </c>
      <c r="B257" s="694" t="s">
        <v>589</v>
      </c>
      <c r="C257" s="724"/>
      <c r="D257" s="725"/>
      <c r="E257" s="108"/>
      <c r="F257" s="109"/>
    </row>
    <row r="258" spans="1:6" ht="12.75" customHeight="1" x14ac:dyDescent="0.2">
      <c r="A258" s="631" t="s">
        <v>729</v>
      </c>
      <c r="B258" s="694" t="s">
        <v>590</v>
      </c>
      <c r="C258" s="724"/>
      <c r="D258" s="725"/>
      <c r="E258" s="108"/>
      <c r="F258" s="109"/>
    </row>
    <row r="259" spans="1:6" ht="12.75" customHeight="1" x14ac:dyDescent="0.2">
      <c r="A259" s="631" t="s">
        <v>729</v>
      </c>
      <c r="B259" s="694" t="s">
        <v>591</v>
      </c>
      <c r="C259" s="724"/>
      <c r="D259" s="725"/>
      <c r="E259" s="108"/>
      <c r="F259" s="109"/>
    </row>
    <row r="260" spans="1:6" ht="12.75" customHeight="1" x14ac:dyDescent="0.2">
      <c r="A260" s="631" t="s">
        <v>729</v>
      </c>
      <c r="B260" s="733" t="s">
        <v>187</v>
      </c>
      <c r="C260" s="733"/>
      <c r="D260" s="733"/>
      <c r="E260" s="109"/>
      <c r="F260" s="109"/>
    </row>
    <row r="261" spans="1:6" ht="12.75" customHeight="1" x14ac:dyDescent="0.2">
      <c r="A261" s="631" t="s">
        <v>729</v>
      </c>
      <c r="B261" s="694" t="s">
        <v>592</v>
      </c>
      <c r="C261" s="724"/>
      <c r="D261" s="725"/>
      <c r="E261" s="110"/>
      <c r="F261" s="109"/>
    </row>
    <row r="262" spans="1:6" ht="12.75" customHeight="1" x14ac:dyDescent="0.2">
      <c r="A262" s="631" t="s">
        <v>729</v>
      </c>
      <c r="B262" s="694" t="s">
        <v>593</v>
      </c>
      <c r="C262" s="724"/>
      <c r="D262" s="725"/>
      <c r="E262" s="111"/>
      <c r="F262" s="109"/>
    </row>
    <row r="263" spans="1:6" ht="12.75" customHeight="1" x14ac:dyDescent="0.2">
      <c r="A263" s="631" t="s">
        <v>729</v>
      </c>
      <c r="B263" s="776" t="s">
        <v>594</v>
      </c>
      <c r="C263" s="777"/>
      <c r="D263" s="777"/>
      <c r="E263" s="777"/>
      <c r="F263" s="778"/>
    </row>
    <row r="264" spans="1:6" x14ac:dyDescent="0.2">
      <c r="A264" s="631"/>
      <c r="B264" s="786"/>
      <c r="C264" s="787"/>
      <c r="D264" s="787"/>
      <c r="E264" s="787"/>
      <c r="F264" s="788"/>
    </row>
    <row r="265" spans="1:6" x14ac:dyDescent="0.2">
      <c r="A265" s="614"/>
      <c r="B265" s="629"/>
      <c r="C265" s="629"/>
      <c r="D265" s="629"/>
      <c r="E265" s="629"/>
      <c r="F265" s="34"/>
    </row>
    <row r="266" spans="1:6" x14ac:dyDescent="0.2">
      <c r="A266" s="631" t="s">
        <v>730</v>
      </c>
      <c r="B266" s="3" t="s">
        <v>365</v>
      </c>
      <c r="C266" s="629"/>
      <c r="D266" s="629"/>
      <c r="E266" s="629"/>
      <c r="F266" s="34"/>
    </row>
    <row r="267" spans="1:6" x14ac:dyDescent="0.2">
      <c r="A267" s="631" t="s">
        <v>730</v>
      </c>
      <c r="B267" s="729"/>
      <c r="C267" s="730"/>
      <c r="D267" s="731"/>
      <c r="E267" s="35" t="s">
        <v>581</v>
      </c>
      <c r="F267" s="35" t="s">
        <v>582</v>
      </c>
    </row>
    <row r="268" spans="1:6" ht="53.25" customHeight="1" x14ac:dyDescent="0.2">
      <c r="A268" s="631" t="s">
        <v>730</v>
      </c>
      <c r="B268" s="694" t="s">
        <v>48</v>
      </c>
      <c r="C268" s="724"/>
      <c r="D268" s="725"/>
      <c r="E268" s="35"/>
      <c r="F268" s="35" t="s">
        <v>1083</v>
      </c>
    </row>
    <row r="269" spans="1:6" ht="12.75" customHeight="1" x14ac:dyDescent="0.2">
      <c r="A269" s="631" t="s">
        <v>730</v>
      </c>
      <c r="B269" s="724" t="s">
        <v>587</v>
      </c>
      <c r="C269" s="724"/>
      <c r="D269" s="724"/>
      <c r="E269" s="109"/>
      <c r="F269" s="629"/>
    </row>
    <row r="270" spans="1:6" x14ac:dyDescent="0.2">
      <c r="A270" s="631" t="s">
        <v>730</v>
      </c>
      <c r="B270" s="694" t="s">
        <v>595</v>
      </c>
      <c r="C270" s="724"/>
      <c r="D270" s="725"/>
      <c r="E270" s="108"/>
      <c r="F270" s="629"/>
    </row>
    <row r="271" spans="1:6" x14ac:dyDescent="0.2">
      <c r="A271" s="631" t="s">
        <v>730</v>
      </c>
      <c r="B271" s="694" t="s">
        <v>596</v>
      </c>
      <c r="C271" s="724"/>
      <c r="D271" s="725"/>
      <c r="E271" s="108"/>
      <c r="F271" s="629"/>
    </row>
    <row r="272" spans="1:6" x14ac:dyDescent="0.2">
      <c r="A272" s="614"/>
      <c r="B272" s="629"/>
      <c r="C272" s="629"/>
      <c r="D272" s="629"/>
      <c r="E272" s="629"/>
      <c r="F272" s="34"/>
    </row>
    <row r="273" spans="1:7" x14ac:dyDescent="0.2">
      <c r="A273" s="631" t="s">
        <v>730</v>
      </c>
      <c r="B273" s="718" t="s">
        <v>49</v>
      </c>
      <c r="C273" s="718"/>
      <c r="D273" s="718"/>
      <c r="E273" s="718"/>
      <c r="F273" s="718"/>
      <c r="G273" s="718"/>
    </row>
    <row r="274" spans="1:7" x14ac:dyDescent="0.2">
      <c r="A274" s="631" t="s">
        <v>730</v>
      </c>
      <c r="B274" s="270" t="s">
        <v>581</v>
      </c>
      <c r="C274" s="270" t="s">
        <v>582</v>
      </c>
      <c r="D274" s="629"/>
      <c r="E274" s="629"/>
      <c r="F274" s="34"/>
      <c r="G274" s="629"/>
    </row>
    <row r="275" spans="1:7" x14ac:dyDescent="0.2">
      <c r="A275" s="631" t="s">
        <v>730</v>
      </c>
      <c r="B275" s="270"/>
      <c r="C275" s="270"/>
      <c r="D275" s="629"/>
      <c r="E275" s="629"/>
      <c r="F275" s="629"/>
      <c r="G275" s="629"/>
    </row>
  </sheetData>
  <sheetProtection password="CA0F" sheet="1" objects="1" scenarios="1"/>
  <mergeCells count="104">
    <mergeCell ref="B273:G273"/>
    <mergeCell ref="B241:D241"/>
    <mergeCell ref="B242:D242"/>
    <mergeCell ref="B243:C243"/>
    <mergeCell ref="B246:D246"/>
    <mergeCell ref="B247:D247"/>
    <mergeCell ref="B271:D271"/>
    <mergeCell ref="C137:E137"/>
    <mergeCell ref="B187:C187"/>
    <mergeCell ref="B188:C188"/>
    <mergeCell ref="B190:C190"/>
    <mergeCell ref="B189:C189"/>
    <mergeCell ref="B183:C183"/>
    <mergeCell ref="C249:D249"/>
    <mergeCell ref="B233:C233"/>
    <mergeCell ref="B234:C234"/>
    <mergeCell ref="B235:C235"/>
    <mergeCell ref="B269:D269"/>
    <mergeCell ref="B270:D270"/>
    <mergeCell ref="B262:D262"/>
    <mergeCell ref="B263:F264"/>
    <mergeCell ref="B258:D258"/>
    <mergeCell ref="B259:D259"/>
    <mergeCell ref="B191:C191"/>
    <mergeCell ref="B10:D10"/>
    <mergeCell ref="B13:D13"/>
    <mergeCell ref="B14:D14"/>
    <mergeCell ref="B22:F22"/>
    <mergeCell ref="B17:D17"/>
    <mergeCell ref="B18:D18"/>
    <mergeCell ref="B130:F130"/>
    <mergeCell ref="B174:F174"/>
    <mergeCell ref="A1:F1"/>
    <mergeCell ref="B5:D5"/>
    <mergeCell ref="B6:D6"/>
    <mergeCell ref="B9:D9"/>
    <mergeCell ref="B4:F4"/>
    <mergeCell ref="B61:D61"/>
    <mergeCell ref="B62:D62"/>
    <mergeCell ref="B65:D65"/>
    <mergeCell ref="B128:F128"/>
    <mergeCell ref="B127:F127"/>
    <mergeCell ref="B95:D95"/>
    <mergeCell ref="B94:D94"/>
    <mergeCell ref="C97:G97"/>
    <mergeCell ref="B105:G105"/>
    <mergeCell ref="B125:D125"/>
    <mergeCell ref="B23:D23"/>
    <mergeCell ref="B30:C30"/>
    <mergeCell ref="B31:C31"/>
    <mergeCell ref="B110:G110"/>
    <mergeCell ref="B106:D106"/>
    <mergeCell ref="B107:D107"/>
    <mergeCell ref="B108:D108"/>
    <mergeCell ref="B24:D24"/>
    <mergeCell ref="B140:F140"/>
    <mergeCell ref="B25:D25"/>
    <mergeCell ref="B26:D26"/>
    <mergeCell ref="B27:D27"/>
    <mergeCell ref="B28:D28"/>
    <mergeCell ref="B39:F39"/>
    <mergeCell ref="B35:C35"/>
    <mergeCell ref="B36:C36"/>
    <mergeCell ref="B37:C37"/>
    <mergeCell ref="B124:D124"/>
    <mergeCell ref="B66:D66"/>
    <mergeCell ref="B44:F44"/>
    <mergeCell ref="B60:F60"/>
    <mergeCell ref="B40:C40"/>
    <mergeCell ref="B41:C41"/>
    <mergeCell ref="B42:C42"/>
    <mergeCell ref="B96:F96"/>
    <mergeCell ref="B260:D260"/>
    <mergeCell ref="B261:D261"/>
    <mergeCell ref="B267:D267"/>
    <mergeCell ref="B268:D268"/>
    <mergeCell ref="B256:D256"/>
    <mergeCell ref="B257:D257"/>
    <mergeCell ref="B253:D253"/>
    <mergeCell ref="B254:D254"/>
    <mergeCell ref="B255:D255"/>
    <mergeCell ref="B193:D193"/>
    <mergeCell ref="B194:D194"/>
    <mergeCell ref="B218:D218"/>
    <mergeCell ref="B219:D219"/>
    <mergeCell ref="B204:D204"/>
    <mergeCell ref="B68:F68"/>
    <mergeCell ref="B63:D63"/>
    <mergeCell ref="B64:D64"/>
    <mergeCell ref="B184:C184"/>
    <mergeCell ref="B185:C185"/>
    <mergeCell ref="B186:C186"/>
    <mergeCell ref="B179:D179"/>
    <mergeCell ref="B180:E180"/>
    <mergeCell ref="B182:F182"/>
    <mergeCell ref="B120:F120"/>
    <mergeCell ref="B175:D175"/>
    <mergeCell ref="B176:D176"/>
    <mergeCell ref="B177:D177"/>
    <mergeCell ref="B178:D178"/>
    <mergeCell ref="B142:F142"/>
    <mergeCell ref="D144:E144"/>
    <mergeCell ref="D145:E145"/>
    <mergeCell ref="B157:F157"/>
  </mergeCells>
  <phoneticPr fontId="0" type="noConversion"/>
  <pageMargins left="0.75" right="0.75" top="1" bottom="1" header="0.5" footer="0.5"/>
  <pageSetup scale="71" fitToHeight="10" orientation="portrait" r:id="rId1"/>
  <headerFooter alignWithMargins="0">
    <oddHeader>&amp;CCommon Data Set 2010-11</oddHeader>
    <oddFooter>&amp;C&amp;A&amp;RPage &amp;P</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1"/>
  </sheetPr>
  <dimension ref="A1:K68"/>
  <sheetViews>
    <sheetView workbookViewId="0">
      <selection sqref="A1:G1"/>
    </sheetView>
  </sheetViews>
  <sheetFormatPr defaultRowHeight="12.75" x14ac:dyDescent="0.2"/>
  <cols>
    <col min="1" max="1" width="4.42578125" style="1" customWidth="1"/>
    <col min="2" max="2" width="22.7109375" customWidth="1"/>
    <col min="3" max="7" width="12.7109375" customWidth="1"/>
  </cols>
  <sheetData>
    <row r="1" spans="1:11" ht="18" x14ac:dyDescent="0.2">
      <c r="A1" s="684" t="s">
        <v>1115</v>
      </c>
      <c r="B1" s="684"/>
      <c r="C1" s="684"/>
      <c r="D1" s="684"/>
      <c r="E1" s="684"/>
      <c r="F1" s="684"/>
      <c r="G1" s="684"/>
      <c r="J1" s="353"/>
      <c r="K1" s="353"/>
    </row>
    <row r="3" spans="1:11" ht="15.75" x14ac:dyDescent="0.25">
      <c r="B3" s="24" t="s">
        <v>597</v>
      </c>
    </row>
    <row r="4" spans="1:11" x14ac:dyDescent="0.2">
      <c r="A4" s="2" t="s">
        <v>92</v>
      </c>
      <c r="B4" s="729"/>
      <c r="C4" s="751"/>
      <c r="D4" s="752"/>
      <c r="E4" s="35" t="s">
        <v>581</v>
      </c>
      <c r="F4" s="35" t="s">
        <v>582</v>
      </c>
      <c r="G4" s="116"/>
    </row>
    <row r="5" spans="1:11" ht="26.25" customHeight="1" x14ac:dyDescent="0.2">
      <c r="A5" s="2" t="s">
        <v>92</v>
      </c>
      <c r="B5" s="694" t="s">
        <v>90</v>
      </c>
      <c r="C5" s="724"/>
      <c r="D5" s="725"/>
      <c r="E5" s="35" t="s">
        <v>1083</v>
      </c>
      <c r="F5" s="35"/>
      <c r="G5" s="46"/>
    </row>
    <row r="6" spans="1:11" ht="41.25" customHeight="1" x14ac:dyDescent="0.2">
      <c r="A6" s="2" t="s">
        <v>92</v>
      </c>
      <c r="B6" s="694" t="s">
        <v>91</v>
      </c>
      <c r="C6" s="724"/>
      <c r="D6" s="725"/>
      <c r="E6" s="35" t="s">
        <v>1083</v>
      </c>
      <c r="F6" s="35"/>
      <c r="G6" s="34"/>
    </row>
    <row r="7" spans="1:11" x14ac:dyDescent="0.2">
      <c r="B7" s="94"/>
      <c r="C7" s="94"/>
      <c r="D7" s="94"/>
      <c r="E7" s="109"/>
      <c r="F7" s="109"/>
      <c r="G7" s="34"/>
    </row>
    <row r="8" spans="1:11" ht="29.25" customHeight="1" x14ac:dyDescent="0.2">
      <c r="A8" s="2" t="s">
        <v>93</v>
      </c>
      <c r="B8" s="791" t="s">
        <v>65</v>
      </c>
      <c r="C8" s="791"/>
      <c r="D8" s="791"/>
      <c r="E8" s="791"/>
      <c r="F8" s="791"/>
      <c r="G8" s="791"/>
    </row>
    <row r="9" spans="1:11" ht="25.5" x14ac:dyDescent="0.2">
      <c r="A9" s="2" t="s">
        <v>93</v>
      </c>
      <c r="B9" s="117"/>
      <c r="C9" s="124" t="s">
        <v>598</v>
      </c>
      <c r="D9" s="124" t="s">
        <v>329</v>
      </c>
      <c r="E9" s="124" t="s">
        <v>330</v>
      </c>
      <c r="F9" s="112"/>
    </row>
    <row r="10" spans="1:11" x14ac:dyDescent="0.2">
      <c r="A10" s="2" t="s">
        <v>93</v>
      </c>
      <c r="B10" s="16" t="s">
        <v>307</v>
      </c>
      <c r="C10" s="113">
        <f>'D CAS'!C10</f>
        <v>130</v>
      </c>
      <c r="D10" s="113">
        <f>'D CAS'!D10</f>
        <v>83</v>
      </c>
      <c r="E10" s="113">
        <f>'D CAS'!E10</f>
        <v>47</v>
      </c>
      <c r="F10" s="114"/>
    </row>
    <row r="11" spans="1:11" x14ac:dyDescent="0.2">
      <c r="A11" s="2" t="s">
        <v>93</v>
      </c>
      <c r="B11" s="16" t="s">
        <v>308</v>
      </c>
      <c r="C11" s="113">
        <f>'D CAS'!C11</f>
        <v>216</v>
      </c>
      <c r="D11" s="113">
        <f>'D CAS'!D11</f>
        <v>161</v>
      </c>
      <c r="E11" s="113">
        <f>'D CAS'!E11</f>
        <v>77</v>
      </c>
      <c r="F11" s="114"/>
    </row>
    <row r="12" spans="1:11" x14ac:dyDescent="0.2">
      <c r="A12" s="2" t="s">
        <v>93</v>
      </c>
      <c r="B12" s="18" t="s">
        <v>331</v>
      </c>
      <c r="C12" s="115">
        <f>SUM(C10:C11)</f>
        <v>346</v>
      </c>
      <c r="D12" s="115">
        <f>SUM(D10:D11)</f>
        <v>244</v>
      </c>
      <c r="E12" s="115">
        <f>SUM(E10:E11)</f>
        <v>124</v>
      </c>
      <c r="F12" s="114"/>
    </row>
    <row r="14" spans="1:11" ht="15.75" x14ac:dyDescent="0.2">
      <c r="B14" s="795" t="s">
        <v>332</v>
      </c>
      <c r="C14" s="796"/>
    </row>
    <row r="15" spans="1:11" x14ac:dyDescent="0.2">
      <c r="A15" s="2" t="s">
        <v>94</v>
      </c>
      <c r="B15" s="797" t="s">
        <v>333</v>
      </c>
      <c r="C15" s="797"/>
      <c r="D15" s="797"/>
    </row>
    <row r="16" spans="1:11" ht="15" x14ac:dyDescent="0.2">
      <c r="A16" s="2" t="s">
        <v>94</v>
      </c>
      <c r="B16" s="118" t="s">
        <v>334</v>
      </c>
      <c r="C16" s="120" t="s">
        <v>1083</v>
      </c>
    </row>
    <row r="17" spans="1:7" ht="15" x14ac:dyDescent="0.2">
      <c r="A17" s="2" t="s">
        <v>94</v>
      </c>
      <c r="B17" s="118" t="s">
        <v>97</v>
      </c>
      <c r="C17" s="120" t="s">
        <v>1083</v>
      </c>
    </row>
    <row r="18" spans="1:7" ht="15" x14ac:dyDescent="0.2">
      <c r="A18" s="2" t="s">
        <v>94</v>
      </c>
      <c r="B18" s="118" t="s">
        <v>335</v>
      </c>
      <c r="C18" s="120" t="s">
        <v>1083</v>
      </c>
    </row>
    <row r="19" spans="1:7" ht="15" x14ac:dyDescent="0.2">
      <c r="A19" s="2" t="s">
        <v>94</v>
      </c>
      <c r="B19" s="118" t="s">
        <v>336</v>
      </c>
      <c r="C19" s="120"/>
    </row>
    <row r="21" spans="1:7" ht="12.75" customHeight="1" x14ac:dyDescent="0.2">
      <c r="A21" s="2" t="s">
        <v>95</v>
      </c>
      <c r="B21" s="729"/>
      <c r="C21" s="751"/>
      <c r="D21" s="752"/>
      <c r="E21" s="35" t="s">
        <v>581</v>
      </c>
      <c r="F21" s="35" t="s">
        <v>582</v>
      </c>
      <c r="G21" s="31"/>
    </row>
    <row r="22" spans="1:7" ht="40.5" customHeight="1" x14ac:dyDescent="0.2">
      <c r="A22" s="2" t="s">
        <v>95</v>
      </c>
      <c r="B22" s="694" t="s">
        <v>337</v>
      </c>
      <c r="C22" s="724"/>
      <c r="D22" s="725"/>
      <c r="E22" s="35"/>
      <c r="F22" s="35" t="s">
        <v>1083</v>
      </c>
      <c r="G22" s="31"/>
    </row>
    <row r="23" spans="1:7" ht="24.75" customHeight="1" x14ac:dyDescent="0.2">
      <c r="A23" s="2" t="s">
        <v>95</v>
      </c>
      <c r="B23" s="794" t="s">
        <v>98</v>
      </c>
      <c r="C23" s="794"/>
      <c r="D23" s="794"/>
      <c r="E23" s="110"/>
      <c r="F23" s="109"/>
      <c r="G23" s="31"/>
    </row>
    <row r="25" spans="1:7" x14ac:dyDescent="0.2">
      <c r="A25" s="2" t="s">
        <v>96</v>
      </c>
      <c r="B25" s="792" t="s">
        <v>564</v>
      </c>
      <c r="C25" s="793"/>
      <c r="D25" s="793"/>
      <c r="E25" s="793"/>
      <c r="F25" s="84"/>
    </row>
    <row r="26" spans="1:7" ht="22.5" x14ac:dyDescent="0.2">
      <c r="A26" s="2" t="s">
        <v>96</v>
      </c>
      <c r="B26" s="119"/>
      <c r="C26" s="121" t="s">
        <v>565</v>
      </c>
      <c r="D26" s="121" t="s">
        <v>566</v>
      </c>
      <c r="E26" s="121" t="s">
        <v>567</v>
      </c>
      <c r="F26" s="121" t="s">
        <v>568</v>
      </c>
      <c r="G26" s="121" t="s">
        <v>569</v>
      </c>
    </row>
    <row r="27" spans="1:7" x14ac:dyDescent="0.2">
      <c r="A27" s="2" t="s">
        <v>96</v>
      </c>
      <c r="B27" s="8" t="s">
        <v>570</v>
      </c>
      <c r="C27" s="35"/>
      <c r="D27" s="35" t="s">
        <v>1083</v>
      </c>
      <c r="E27" s="35"/>
      <c r="F27" s="35" t="s">
        <v>1083</v>
      </c>
      <c r="G27" s="35"/>
    </row>
    <row r="28" spans="1:7" x14ac:dyDescent="0.2">
      <c r="A28" s="2" t="s">
        <v>96</v>
      </c>
      <c r="B28" s="8" t="s">
        <v>571</v>
      </c>
      <c r="C28" s="35" t="s">
        <v>1083</v>
      </c>
      <c r="D28" s="35"/>
      <c r="E28" s="35"/>
      <c r="F28" s="35"/>
      <c r="G28" s="35"/>
    </row>
    <row r="29" spans="1:7" ht="25.5" x14ac:dyDescent="0.2">
      <c r="A29" s="2" t="s">
        <v>96</v>
      </c>
      <c r="B29" s="8" t="s">
        <v>572</v>
      </c>
      <c r="C29" s="35" t="s">
        <v>1083</v>
      </c>
      <c r="D29" s="35"/>
      <c r="E29" s="35"/>
      <c r="F29" s="35"/>
      <c r="G29" s="35"/>
    </row>
    <row r="30" spans="1:7" x14ac:dyDescent="0.2">
      <c r="A30" s="2" t="s">
        <v>96</v>
      </c>
      <c r="B30" s="8" t="s">
        <v>1035</v>
      </c>
      <c r="C30" s="35"/>
      <c r="D30" s="35" t="s">
        <v>1083</v>
      </c>
      <c r="E30" s="35"/>
      <c r="F30" s="35" t="s">
        <v>1083</v>
      </c>
      <c r="G30" s="35"/>
    </row>
    <row r="31" spans="1:7" x14ac:dyDescent="0.2">
      <c r="A31" s="2" t="s">
        <v>96</v>
      </c>
      <c r="B31" s="8" t="s">
        <v>1033</v>
      </c>
      <c r="C31" s="35"/>
      <c r="D31" s="35" t="s">
        <v>1083</v>
      </c>
      <c r="E31" s="35"/>
      <c r="F31" s="35" t="s">
        <v>1083</v>
      </c>
      <c r="G31" s="35"/>
    </row>
    <row r="32" spans="1:7" ht="40.5" customHeight="1" x14ac:dyDescent="0.2">
      <c r="A32" s="2" t="s">
        <v>96</v>
      </c>
      <c r="B32" s="8" t="s">
        <v>573</v>
      </c>
      <c r="C32" s="35"/>
      <c r="D32" s="35"/>
      <c r="E32" s="35"/>
      <c r="F32" s="35"/>
      <c r="G32" s="35" t="s">
        <v>1083</v>
      </c>
    </row>
    <row r="34" spans="1:7" ht="27" customHeight="1" x14ac:dyDescent="0.2">
      <c r="A34" s="2" t="s">
        <v>101</v>
      </c>
      <c r="B34" s="794" t="s">
        <v>99</v>
      </c>
      <c r="C34" s="794"/>
      <c r="D34" s="794"/>
      <c r="E34" s="122">
        <v>2.5</v>
      </c>
      <c r="F34" s="69"/>
      <c r="G34" s="31"/>
    </row>
    <row r="36" spans="1:7" ht="26.25" customHeight="1" x14ac:dyDescent="0.2">
      <c r="A36" s="2" t="s">
        <v>102</v>
      </c>
      <c r="B36" s="794" t="s">
        <v>100</v>
      </c>
      <c r="C36" s="794"/>
      <c r="D36" s="794"/>
      <c r="E36" s="122">
        <v>2.5</v>
      </c>
      <c r="F36" s="69"/>
      <c r="G36" s="31"/>
    </row>
    <row r="38" spans="1:7" x14ac:dyDescent="0.2">
      <c r="A38" s="2" t="s">
        <v>103</v>
      </c>
      <c r="B38" s="776" t="s">
        <v>1165</v>
      </c>
      <c r="C38" s="777"/>
      <c r="D38" s="777"/>
      <c r="E38" s="777"/>
      <c r="F38" s="777"/>
      <c r="G38" s="778"/>
    </row>
    <row r="39" spans="1:7" x14ac:dyDescent="0.2">
      <c r="A39" s="2"/>
      <c r="B39" s="786"/>
      <c r="C39" s="787"/>
      <c r="D39" s="787"/>
      <c r="E39" s="787"/>
      <c r="F39" s="787"/>
      <c r="G39" s="788"/>
    </row>
    <row r="41" spans="1:7" ht="37.5" customHeight="1" x14ac:dyDescent="0.2">
      <c r="A41" s="2" t="s">
        <v>105</v>
      </c>
      <c r="B41" s="787" t="s">
        <v>104</v>
      </c>
      <c r="C41" s="787"/>
      <c r="D41" s="787"/>
      <c r="E41" s="787"/>
      <c r="F41" s="787"/>
      <c r="G41" s="787"/>
    </row>
    <row r="42" spans="1:7" ht="22.5" x14ac:dyDescent="0.2">
      <c r="A42" s="2" t="s">
        <v>105</v>
      </c>
      <c r="B42" s="119"/>
      <c r="C42" s="222" t="s">
        <v>575</v>
      </c>
      <c r="D42" s="222" t="s">
        <v>576</v>
      </c>
      <c r="E42" s="222" t="s">
        <v>577</v>
      </c>
      <c r="F42" s="222" t="s">
        <v>578</v>
      </c>
      <c r="G42" s="222" t="s">
        <v>579</v>
      </c>
    </row>
    <row r="43" spans="1:7" x14ac:dyDescent="0.2">
      <c r="A43" s="2" t="s">
        <v>105</v>
      </c>
      <c r="B43" s="9" t="s">
        <v>334</v>
      </c>
      <c r="C43" s="123"/>
      <c r="D43" s="123"/>
      <c r="E43" s="123"/>
      <c r="F43" s="123"/>
      <c r="G43" s="92" t="s">
        <v>1083</v>
      </c>
    </row>
    <row r="44" spans="1:7" x14ac:dyDescent="0.2">
      <c r="A44" s="2" t="s">
        <v>105</v>
      </c>
      <c r="B44" s="9" t="s">
        <v>97</v>
      </c>
      <c r="C44" s="123"/>
      <c r="D44" s="123"/>
      <c r="E44" s="123"/>
      <c r="F44" s="123"/>
      <c r="G44" s="92" t="s">
        <v>1083</v>
      </c>
    </row>
    <row r="45" spans="1:7" x14ac:dyDescent="0.2">
      <c r="A45" s="2" t="s">
        <v>105</v>
      </c>
      <c r="B45" s="9" t="s">
        <v>335</v>
      </c>
      <c r="C45" s="123"/>
      <c r="D45" s="123"/>
      <c r="E45" s="123"/>
      <c r="F45" s="123"/>
      <c r="G45" s="92" t="s">
        <v>1083</v>
      </c>
    </row>
    <row r="46" spans="1:7" x14ac:dyDescent="0.2">
      <c r="A46" s="2" t="s">
        <v>105</v>
      </c>
      <c r="B46" s="9" t="s">
        <v>336</v>
      </c>
      <c r="C46" s="123"/>
      <c r="D46" s="123"/>
      <c r="E46" s="123"/>
      <c r="F46" s="123"/>
      <c r="G46" s="92" t="s">
        <v>1139</v>
      </c>
    </row>
    <row r="48" spans="1:7" ht="12.75" customHeight="1" x14ac:dyDescent="0.2">
      <c r="A48" s="2" t="s">
        <v>106</v>
      </c>
      <c r="B48" s="729"/>
      <c r="C48" s="751"/>
      <c r="D48" s="752"/>
      <c r="E48" s="35" t="s">
        <v>581</v>
      </c>
      <c r="F48" s="35" t="s">
        <v>582</v>
      </c>
      <c r="G48" s="116"/>
    </row>
    <row r="49" spans="1:7" ht="26.25" customHeight="1" x14ac:dyDescent="0.2">
      <c r="A49" s="2" t="s">
        <v>106</v>
      </c>
      <c r="B49" s="694" t="s">
        <v>86</v>
      </c>
      <c r="C49" s="724"/>
      <c r="D49" s="725"/>
      <c r="E49" s="35"/>
      <c r="F49" s="35" t="s">
        <v>1139</v>
      </c>
      <c r="G49" s="46"/>
    </row>
    <row r="50" spans="1:7" x14ac:dyDescent="0.2">
      <c r="B50" s="94"/>
      <c r="C50" s="94"/>
      <c r="D50" s="94"/>
      <c r="E50" s="109"/>
      <c r="F50" s="109"/>
    </row>
    <row r="51" spans="1:7" x14ac:dyDescent="0.2">
      <c r="A51" s="2" t="s">
        <v>107</v>
      </c>
      <c r="B51" s="776" t="s">
        <v>1161</v>
      </c>
      <c r="C51" s="777"/>
      <c r="D51" s="777"/>
      <c r="E51" s="777"/>
      <c r="F51" s="777"/>
      <c r="G51" s="778"/>
    </row>
    <row r="52" spans="1:7" x14ac:dyDescent="0.2">
      <c r="A52" s="2"/>
      <c r="B52" s="786"/>
      <c r="C52" s="787"/>
      <c r="D52" s="787"/>
      <c r="E52" s="787"/>
      <c r="F52" s="787"/>
      <c r="G52" s="788"/>
    </row>
    <row r="54" spans="1:7" ht="15.75" x14ac:dyDescent="0.2">
      <c r="B54" s="795" t="s">
        <v>109</v>
      </c>
      <c r="C54" s="796"/>
    </row>
    <row r="55" spans="1:7" ht="27.75" customHeight="1" x14ac:dyDescent="0.2">
      <c r="A55" s="2" t="s">
        <v>110</v>
      </c>
      <c r="B55" s="794" t="s">
        <v>111</v>
      </c>
      <c r="C55" s="794"/>
      <c r="D55" s="794"/>
      <c r="E55" s="122" t="s">
        <v>1162</v>
      </c>
      <c r="G55" s="31"/>
    </row>
    <row r="57" spans="1:7" x14ac:dyDescent="0.2">
      <c r="A57" s="2" t="s">
        <v>931</v>
      </c>
      <c r="B57" s="729"/>
      <c r="C57" s="751"/>
      <c r="D57" s="752"/>
      <c r="E57" s="35" t="s">
        <v>87</v>
      </c>
      <c r="F57" s="35" t="s">
        <v>112</v>
      </c>
    </row>
    <row r="58" spans="1:7" ht="26.25" customHeight="1" x14ac:dyDescent="0.2">
      <c r="A58" s="2" t="s">
        <v>931</v>
      </c>
      <c r="B58" s="694" t="s">
        <v>930</v>
      </c>
      <c r="C58" s="724"/>
      <c r="D58" s="725"/>
      <c r="E58" s="35" t="s">
        <v>1139</v>
      </c>
      <c r="F58" s="35"/>
    </row>
    <row r="60" spans="1:7" x14ac:dyDescent="0.2">
      <c r="A60" s="2" t="s">
        <v>933</v>
      </c>
      <c r="B60" s="729"/>
      <c r="C60" s="751"/>
      <c r="D60" s="752"/>
      <c r="E60" s="35" t="s">
        <v>87</v>
      </c>
      <c r="F60" s="35" t="s">
        <v>112</v>
      </c>
    </row>
    <row r="61" spans="1:7" ht="27" customHeight="1" x14ac:dyDescent="0.2">
      <c r="A61" s="2" t="s">
        <v>933</v>
      </c>
      <c r="B61" s="694" t="s">
        <v>932</v>
      </c>
      <c r="C61" s="724"/>
      <c r="D61" s="725"/>
      <c r="E61" s="35" t="s">
        <v>1139</v>
      </c>
      <c r="F61" s="35"/>
    </row>
    <row r="62" spans="1:7" x14ac:dyDescent="0.2">
      <c r="B62" s="6"/>
      <c r="C62" s="6"/>
      <c r="D62" s="6"/>
      <c r="E62" s="6"/>
      <c r="F62" s="6"/>
      <c r="G62" s="6"/>
    </row>
    <row r="63" spans="1:7" ht="27.75" customHeight="1" x14ac:dyDescent="0.2">
      <c r="A63" s="2" t="s">
        <v>934</v>
      </c>
      <c r="B63" s="794" t="s">
        <v>88</v>
      </c>
      <c r="C63" s="794"/>
      <c r="D63" s="794"/>
      <c r="E63" s="122" t="s">
        <v>1139</v>
      </c>
      <c r="F63" s="30"/>
      <c r="G63" s="31"/>
    </row>
    <row r="64" spans="1:7" x14ac:dyDescent="0.2">
      <c r="A64" s="2"/>
      <c r="B64" s="30"/>
      <c r="C64" s="30"/>
      <c r="D64" s="30"/>
      <c r="E64" s="30"/>
      <c r="F64" s="30"/>
      <c r="G64" s="31"/>
    </row>
    <row r="65" spans="1:7" ht="26.25" customHeight="1" x14ac:dyDescent="0.2">
      <c r="A65" s="2" t="s">
        <v>935</v>
      </c>
      <c r="B65" s="794" t="s">
        <v>936</v>
      </c>
      <c r="C65" s="794"/>
      <c r="D65" s="794"/>
      <c r="E65" s="122" t="s">
        <v>1163</v>
      </c>
      <c r="F65" s="30"/>
      <c r="G65" s="31"/>
    </row>
    <row r="66" spans="1:7" x14ac:dyDescent="0.2">
      <c r="A66" s="2"/>
      <c r="B66" s="30"/>
      <c r="C66" s="30"/>
      <c r="D66" s="30"/>
      <c r="E66" s="30"/>
      <c r="F66" s="30"/>
      <c r="G66" s="31"/>
    </row>
    <row r="67" spans="1:7" x14ac:dyDescent="0.2">
      <c r="A67" s="2" t="s">
        <v>937</v>
      </c>
      <c r="B67" s="776" t="s">
        <v>1164</v>
      </c>
      <c r="C67" s="777"/>
      <c r="D67" s="777"/>
      <c r="E67" s="777"/>
      <c r="F67" s="777"/>
      <c r="G67" s="778"/>
    </row>
    <row r="68" spans="1:7" x14ac:dyDescent="0.2">
      <c r="A68" s="2"/>
      <c r="B68" s="786"/>
      <c r="C68" s="787"/>
      <c r="D68" s="787"/>
      <c r="E68" s="787"/>
      <c r="F68" s="787"/>
      <c r="G68" s="788"/>
    </row>
  </sheetData>
  <sheetProtection password="CA0F" sheet="1" objects="1" scenarios="1"/>
  <mergeCells count="27">
    <mergeCell ref="B61:D61"/>
    <mergeCell ref="B63:D63"/>
    <mergeCell ref="B65:D65"/>
    <mergeCell ref="B67:G68"/>
    <mergeCell ref="B55:D55"/>
    <mergeCell ref="B57:D57"/>
    <mergeCell ref="B58:D58"/>
    <mergeCell ref="B60:D60"/>
    <mergeCell ref="B48:D48"/>
    <mergeCell ref="B49:D49"/>
    <mergeCell ref="B51:G52"/>
    <mergeCell ref="B54:C54"/>
    <mergeCell ref="B36:D36"/>
    <mergeCell ref="B38:G39"/>
    <mergeCell ref="B41:G41"/>
    <mergeCell ref="A1:G1"/>
    <mergeCell ref="B8:G8"/>
    <mergeCell ref="B25:E25"/>
    <mergeCell ref="B34:D34"/>
    <mergeCell ref="B4:D4"/>
    <mergeCell ref="B5:D5"/>
    <mergeCell ref="B6:D6"/>
    <mergeCell ref="B23:D23"/>
    <mergeCell ref="B14:C14"/>
    <mergeCell ref="B15:D15"/>
    <mergeCell ref="B21:D21"/>
    <mergeCell ref="B22:D22"/>
  </mergeCells>
  <phoneticPr fontId="0" type="noConversion"/>
  <pageMargins left="0.75" right="0.75" top="1" bottom="1" header="0.5" footer="0.5"/>
  <pageSetup orientation="portrait" r:id="rId1"/>
  <headerFooter alignWithMargins="0">
    <oddHeader>&amp;CCommon Data Set 2010-11</oddHeader>
    <oddFooter>&amp;C&amp;A&amp;RPage &amp;P</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1"/>
  </sheetPr>
  <dimension ref="A1:G39"/>
  <sheetViews>
    <sheetView workbookViewId="0">
      <selection sqref="A1:C1"/>
    </sheetView>
  </sheetViews>
  <sheetFormatPr defaultRowHeight="12.75" x14ac:dyDescent="0.2"/>
  <cols>
    <col min="1" max="1" width="4.42578125" style="1" customWidth="1"/>
    <col min="2" max="2" width="66.28515625" customWidth="1"/>
    <col min="3" max="3" width="12.7109375" customWidth="1"/>
  </cols>
  <sheetData>
    <row r="1" spans="1:7" ht="18" x14ac:dyDescent="0.2">
      <c r="A1" s="684" t="s">
        <v>1117</v>
      </c>
      <c r="B1" s="684"/>
      <c r="C1" s="684"/>
      <c r="F1" s="353"/>
      <c r="G1" s="353"/>
    </row>
    <row r="2" spans="1:7" ht="28.5" customHeight="1" x14ac:dyDescent="0.2">
      <c r="A2" s="2" t="s">
        <v>760</v>
      </c>
      <c r="B2" s="798" t="s">
        <v>912</v>
      </c>
      <c r="C2" s="799"/>
    </row>
    <row r="3" spans="1:7" x14ac:dyDescent="0.2">
      <c r="A3" s="2" t="s">
        <v>760</v>
      </c>
      <c r="B3" s="9" t="s">
        <v>913</v>
      </c>
      <c r="C3" s="85"/>
    </row>
    <row r="4" spans="1:7" x14ac:dyDescent="0.2">
      <c r="A4" s="2" t="s">
        <v>760</v>
      </c>
      <c r="B4" s="215" t="s">
        <v>538</v>
      </c>
      <c r="C4" s="85"/>
    </row>
    <row r="5" spans="1:7" x14ac:dyDescent="0.2">
      <c r="A5" s="2" t="s">
        <v>760</v>
      </c>
      <c r="B5" s="9" t="s">
        <v>914</v>
      </c>
      <c r="C5" s="85"/>
    </row>
    <row r="6" spans="1:7" x14ac:dyDescent="0.2">
      <c r="A6" s="2" t="s">
        <v>760</v>
      </c>
      <c r="B6" s="9" t="s">
        <v>915</v>
      </c>
      <c r="C6" s="85"/>
    </row>
    <row r="7" spans="1:7" x14ac:dyDescent="0.2">
      <c r="A7" s="2" t="s">
        <v>760</v>
      </c>
      <c r="B7" s="9" t="s">
        <v>916</v>
      </c>
      <c r="C7" s="85" t="s">
        <v>1083</v>
      </c>
    </row>
    <row r="8" spans="1:7" x14ac:dyDescent="0.2">
      <c r="A8" s="2" t="s">
        <v>760</v>
      </c>
      <c r="B8" s="9" t="s">
        <v>917</v>
      </c>
      <c r="C8" s="85" t="s">
        <v>1083</v>
      </c>
    </row>
    <row r="9" spans="1:7" x14ac:dyDescent="0.2">
      <c r="A9" s="2" t="s">
        <v>760</v>
      </c>
      <c r="B9" s="9" t="s">
        <v>918</v>
      </c>
      <c r="C9" s="85"/>
    </row>
    <row r="10" spans="1:7" x14ac:dyDescent="0.2">
      <c r="A10" s="2" t="s">
        <v>760</v>
      </c>
      <c r="B10" s="9" t="s">
        <v>66</v>
      </c>
      <c r="C10" s="85" t="s">
        <v>1083</v>
      </c>
    </row>
    <row r="11" spans="1:7" x14ac:dyDescent="0.2">
      <c r="A11" s="2" t="s">
        <v>760</v>
      </c>
      <c r="B11" s="9" t="s">
        <v>67</v>
      </c>
      <c r="C11" s="85"/>
    </row>
    <row r="12" spans="1:7" x14ac:dyDescent="0.2">
      <c r="A12" s="2" t="s">
        <v>760</v>
      </c>
      <c r="B12" s="9" t="s">
        <v>68</v>
      </c>
      <c r="C12" s="85" t="s">
        <v>1083</v>
      </c>
    </row>
    <row r="13" spans="1:7" x14ac:dyDescent="0.2">
      <c r="A13" s="2" t="s">
        <v>760</v>
      </c>
      <c r="B13" s="9" t="s">
        <v>69</v>
      </c>
      <c r="C13" s="85" t="s">
        <v>1083</v>
      </c>
    </row>
    <row r="14" spans="1:7" x14ac:dyDescent="0.2">
      <c r="A14" s="2" t="s">
        <v>760</v>
      </c>
      <c r="B14" s="9" t="s">
        <v>70</v>
      </c>
      <c r="C14" s="85" t="s">
        <v>1083</v>
      </c>
    </row>
    <row r="15" spans="1:7" x14ac:dyDescent="0.2">
      <c r="A15" s="2" t="s">
        <v>760</v>
      </c>
      <c r="B15" s="9" t="s">
        <v>71</v>
      </c>
      <c r="C15" s="85"/>
    </row>
    <row r="16" spans="1:7" x14ac:dyDescent="0.2">
      <c r="A16" s="2" t="s">
        <v>760</v>
      </c>
      <c r="B16" s="9" t="s">
        <v>72</v>
      </c>
      <c r="C16" s="85" t="s">
        <v>1083</v>
      </c>
    </row>
    <row r="17" spans="1:3" x14ac:dyDescent="0.2">
      <c r="A17" s="2" t="s">
        <v>760</v>
      </c>
      <c r="B17" s="9" t="s">
        <v>73</v>
      </c>
      <c r="C17" s="85" t="s">
        <v>1083</v>
      </c>
    </row>
    <row r="18" spans="1:3" x14ac:dyDescent="0.2">
      <c r="A18" s="2" t="s">
        <v>760</v>
      </c>
      <c r="B18" s="9" t="s">
        <v>74</v>
      </c>
      <c r="C18" s="85" t="s">
        <v>1083</v>
      </c>
    </row>
    <row r="19" spans="1:3" x14ac:dyDescent="0.2">
      <c r="A19" s="2" t="s">
        <v>760</v>
      </c>
      <c r="B19" s="9" t="s">
        <v>75</v>
      </c>
      <c r="C19" s="85"/>
    </row>
    <row r="20" spans="1:3" x14ac:dyDescent="0.2">
      <c r="A20" s="2" t="s">
        <v>760</v>
      </c>
      <c r="B20" s="86" t="s">
        <v>76</v>
      </c>
      <c r="C20" s="85"/>
    </row>
    <row r="21" spans="1:3" x14ac:dyDescent="0.2">
      <c r="B21" s="800"/>
      <c r="C21" s="801"/>
    </row>
    <row r="22" spans="1:3" x14ac:dyDescent="0.2">
      <c r="B22" s="6"/>
      <c r="C22" s="6"/>
    </row>
    <row r="23" spans="1:3" x14ac:dyDescent="0.2">
      <c r="A23" s="2" t="s">
        <v>761</v>
      </c>
      <c r="B23" s="3" t="s">
        <v>853</v>
      </c>
    </row>
    <row r="25" spans="1:3" ht="24.75" customHeight="1" x14ac:dyDescent="0.2">
      <c r="A25" s="87" t="s">
        <v>762</v>
      </c>
      <c r="B25" s="30" t="s">
        <v>77</v>
      </c>
      <c r="C25" s="30"/>
    </row>
    <row r="26" spans="1:3" x14ac:dyDescent="0.2">
      <c r="A26" s="87" t="s">
        <v>762</v>
      </c>
      <c r="B26" s="9" t="s">
        <v>78</v>
      </c>
      <c r="C26" s="85" t="s">
        <v>1083</v>
      </c>
    </row>
    <row r="27" spans="1:3" x14ac:dyDescent="0.2">
      <c r="A27" s="87" t="s">
        <v>762</v>
      </c>
      <c r="B27" s="9" t="s">
        <v>79</v>
      </c>
      <c r="C27" s="85"/>
    </row>
    <row r="28" spans="1:3" x14ac:dyDescent="0.2">
      <c r="A28" s="87" t="s">
        <v>762</v>
      </c>
      <c r="B28" s="9" t="s">
        <v>80</v>
      </c>
      <c r="C28" s="85" t="s">
        <v>1083</v>
      </c>
    </row>
    <row r="29" spans="1:3" x14ac:dyDescent="0.2">
      <c r="A29" s="87" t="s">
        <v>762</v>
      </c>
      <c r="B29" s="9" t="s">
        <v>81</v>
      </c>
      <c r="C29" s="85" t="s">
        <v>1083</v>
      </c>
    </row>
    <row r="30" spans="1:3" x14ac:dyDescent="0.2">
      <c r="A30" s="87" t="s">
        <v>762</v>
      </c>
      <c r="B30" s="9" t="s">
        <v>1022</v>
      </c>
      <c r="C30" s="85" t="s">
        <v>1083</v>
      </c>
    </row>
    <row r="31" spans="1:3" x14ac:dyDescent="0.2">
      <c r="A31" s="87" t="s">
        <v>762</v>
      </c>
      <c r="B31" s="9" t="s">
        <v>82</v>
      </c>
      <c r="C31" s="85"/>
    </row>
    <row r="32" spans="1:3" x14ac:dyDescent="0.2">
      <c r="A32" s="87" t="s">
        <v>762</v>
      </c>
      <c r="B32" s="9" t="s">
        <v>1018</v>
      </c>
      <c r="C32" s="85" t="s">
        <v>1083</v>
      </c>
    </row>
    <row r="33" spans="1:3" x14ac:dyDescent="0.2">
      <c r="A33" s="87" t="s">
        <v>762</v>
      </c>
      <c r="B33" s="9" t="s">
        <v>83</v>
      </c>
      <c r="C33" s="85"/>
    </row>
    <row r="34" spans="1:3" x14ac:dyDescent="0.2">
      <c r="A34" s="87" t="s">
        <v>762</v>
      </c>
      <c r="B34" s="9" t="s">
        <v>84</v>
      </c>
      <c r="C34" s="85" t="s">
        <v>1083</v>
      </c>
    </row>
    <row r="35" spans="1:3" x14ac:dyDescent="0.2">
      <c r="A35" s="87" t="s">
        <v>762</v>
      </c>
      <c r="B35" s="9" t="s">
        <v>85</v>
      </c>
      <c r="C35" s="85"/>
    </row>
    <row r="36" spans="1:3" x14ac:dyDescent="0.2">
      <c r="A36" s="87" t="s">
        <v>762</v>
      </c>
      <c r="B36" s="86" t="s">
        <v>295</v>
      </c>
      <c r="C36" s="85"/>
    </row>
    <row r="37" spans="1:3" x14ac:dyDescent="0.2">
      <c r="B37" s="802"/>
      <c r="C37" s="803"/>
    </row>
    <row r="39" spans="1:3" ht="28.5" x14ac:dyDescent="0.2">
      <c r="B39" s="272" t="s">
        <v>769</v>
      </c>
    </row>
  </sheetData>
  <sheetProtection password="CA0F" sheet="1" objects="1" scenarios="1"/>
  <mergeCells count="4">
    <mergeCell ref="A1:C1"/>
    <mergeCell ref="B2:C2"/>
    <mergeCell ref="B21:C21"/>
    <mergeCell ref="B37:C37"/>
  </mergeCells>
  <phoneticPr fontId="0" type="noConversion"/>
  <pageMargins left="0.75" right="0.75" top="1" bottom="1" header="0.5" footer="0.5"/>
  <pageSetup orientation="portrait" r:id="rId1"/>
  <headerFooter alignWithMargins="0">
    <oddHeader>&amp;CCommon Data Set 2010-11</oddHeader>
    <oddFooter>&amp;C&amp;A&amp;RPage &amp;P</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1"/>
  </sheetPr>
  <dimension ref="A1:J56"/>
  <sheetViews>
    <sheetView workbookViewId="0">
      <selection sqref="A1:F1"/>
    </sheetView>
  </sheetViews>
  <sheetFormatPr defaultRowHeight="12.75" x14ac:dyDescent="0.2"/>
  <cols>
    <col min="1" max="1" width="3.85546875" style="1" customWidth="1"/>
    <col min="2" max="2" width="27" customWidth="1"/>
    <col min="3" max="3" width="4.7109375" customWidth="1"/>
    <col min="4" max="4" width="10.7109375" customWidth="1"/>
    <col min="5" max="6" width="16.7109375" customWidth="1"/>
  </cols>
  <sheetData>
    <row r="1" spans="1:10" ht="18" x14ac:dyDescent="0.2">
      <c r="A1" s="684" t="s">
        <v>1119</v>
      </c>
      <c r="B1" s="684"/>
      <c r="C1" s="684"/>
      <c r="D1" s="684"/>
      <c r="E1" s="679"/>
      <c r="F1" s="679"/>
      <c r="I1" s="353"/>
      <c r="J1" s="353"/>
    </row>
    <row r="3" spans="1:10" ht="28.5" customHeight="1" x14ac:dyDescent="0.2">
      <c r="A3" s="2" t="s">
        <v>399</v>
      </c>
      <c r="B3" s="807" t="s">
        <v>188</v>
      </c>
      <c r="C3" s="807"/>
      <c r="D3" s="807"/>
      <c r="E3" s="808"/>
      <c r="F3" s="808"/>
    </row>
    <row r="4" spans="1:10" ht="37.5" customHeight="1" x14ac:dyDescent="0.2">
      <c r="A4" s="2" t="s">
        <v>399</v>
      </c>
      <c r="B4" s="804"/>
      <c r="C4" s="801"/>
      <c r="D4" s="801"/>
      <c r="E4" s="133" t="s">
        <v>698</v>
      </c>
      <c r="F4" s="128" t="s">
        <v>309</v>
      </c>
      <c r="G4" s="372" t="str">
        <f>'F CAS'!G4</f>
        <v>number</v>
      </c>
      <c r="H4" s="372" t="str">
        <f>'F CAS'!H4</f>
        <v>number</v>
      </c>
      <c r="I4" s="372" t="str">
        <f>'F CAS'!I4</f>
        <v>out of</v>
      </c>
      <c r="J4" s="372" t="str">
        <f>'F CAS'!J4</f>
        <v>out of</v>
      </c>
    </row>
    <row r="5" spans="1:10" ht="39.75" customHeight="1" x14ac:dyDescent="0.2">
      <c r="A5" s="2" t="s">
        <v>399</v>
      </c>
      <c r="B5" s="805" t="s">
        <v>539</v>
      </c>
      <c r="C5" s="806"/>
      <c r="D5" s="806"/>
      <c r="E5" s="125">
        <f>'F CAS'!E5</f>
        <v>0.25222024866785081</v>
      </c>
      <c r="F5" s="125">
        <f>'F CAS'!F5</f>
        <v>0.22143654633420171</v>
      </c>
      <c r="G5" s="372">
        <f>'F CAS'!G5</f>
        <v>142</v>
      </c>
      <c r="H5" s="372">
        <f>'F CAS'!H5</f>
        <v>595</v>
      </c>
      <c r="I5" s="372">
        <f>'F CAS'!I5</f>
        <v>563</v>
      </c>
      <c r="J5" s="372">
        <f>'F CAS'!J5</f>
        <v>2687</v>
      </c>
    </row>
    <row r="6" spans="1:10" x14ac:dyDescent="0.2">
      <c r="A6" s="2" t="s">
        <v>399</v>
      </c>
      <c r="B6" s="692" t="s">
        <v>938</v>
      </c>
      <c r="C6" s="801"/>
      <c r="D6" s="801"/>
      <c r="E6" s="29">
        <f>'F CAS'!E6</f>
        <v>0</v>
      </c>
      <c r="F6" s="126">
        <f>'F CAS'!F6</f>
        <v>0</v>
      </c>
      <c r="G6" s="372">
        <f>'F CAS'!G6</f>
        <v>0</v>
      </c>
      <c r="H6" s="372">
        <f>'F CAS'!H6</f>
        <v>0</v>
      </c>
      <c r="I6" s="372">
        <f>'F CAS'!I6</f>
        <v>0</v>
      </c>
      <c r="J6" s="372">
        <f>'F CAS'!J6</f>
        <v>0</v>
      </c>
    </row>
    <row r="7" spans="1:10" x14ac:dyDescent="0.2">
      <c r="A7" s="2" t="s">
        <v>399</v>
      </c>
      <c r="B7" s="692" t="s">
        <v>939</v>
      </c>
      <c r="C7" s="801"/>
      <c r="D7" s="801"/>
      <c r="E7" s="29">
        <f>'F CAS'!E7</f>
        <v>0</v>
      </c>
      <c r="F7" s="126">
        <f>'F CAS'!F7</f>
        <v>0</v>
      </c>
      <c r="G7" s="372">
        <f>'F CAS'!G7</f>
        <v>0</v>
      </c>
      <c r="H7" s="372">
        <f>'F CAS'!H7</f>
        <v>0</v>
      </c>
      <c r="I7" s="372">
        <f>'F CAS'!I7</f>
        <v>0</v>
      </c>
      <c r="J7" s="372">
        <f>'F CAS'!J7</f>
        <v>0</v>
      </c>
    </row>
    <row r="8" spans="1:10" ht="24.75" customHeight="1" x14ac:dyDescent="0.2">
      <c r="A8" s="2" t="s">
        <v>399</v>
      </c>
      <c r="B8" s="692" t="s">
        <v>940</v>
      </c>
      <c r="C8" s="801"/>
      <c r="D8" s="801"/>
      <c r="E8" s="29">
        <f>'F CAS'!E8</f>
        <v>0.95559502664298401</v>
      </c>
      <c r="F8" s="126">
        <f>'F CAS'!F8</f>
        <v>0.6852264291017075</v>
      </c>
      <c r="G8" s="372">
        <f>'F CAS'!G8</f>
        <v>538</v>
      </c>
      <c r="H8" s="372">
        <f>'F CAS'!H8</f>
        <v>1846</v>
      </c>
      <c r="I8" s="372">
        <f>'F CAS'!I8</f>
        <v>563</v>
      </c>
      <c r="J8" s="372">
        <f>'F CAS'!J8</f>
        <v>2694</v>
      </c>
    </row>
    <row r="9" spans="1:10" x14ac:dyDescent="0.2">
      <c r="A9" s="2" t="s">
        <v>399</v>
      </c>
      <c r="B9" s="692" t="s">
        <v>941</v>
      </c>
      <c r="C9" s="801"/>
      <c r="D9" s="801"/>
      <c r="E9" s="29">
        <f>'F CAS'!E9</f>
        <v>4.4404973357015987E-2</v>
      </c>
      <c r="F9" s="126">
        <f>'F CAS'!F9</f>
        <v>0.3147735708982925</v>
      </c>
      <c r="G9" s="372">
        <f>'F CAS'!G9</f>
        <v>25</v>
      </c>
      <c r="H9" s="372">
        <f>'F CAS'!H9</f>
        <v>848</v>
      </c>
      <c r="I9" s="372">
        <f>'F CAS'!I9</f>
        <v>563</v>
      </c>
      <c r="J9" s="372">
        <f>'F CAS'!J9</f>
        <v>2694</v>
      </c>
    </row>
    <row r="10" spans="1:10" x14ac:dyDescent="0.2">
      <c r="A10" s="2" t="s">
        <v>399</v>
      </c>
      <c r="B10" s="692" t="s">
        <v>942</v>
      </c>
      <c r="C10" s="801"/>
      <c r="D10" s="801"/>
      <c r="E10" s="29">
        <f>'F CAS'!E10</f>
        <v>1.7761989342806395E-3</v>
      </c>
      <c r="F10" s="126">
        <f>'F CAS'!F10</f>
        <v>3.2665181885671864E-2</v>
      </c>
      <c r="G10" s="372">
        <f>'F CAS'!G10</f>
        <v>1</v>
      </c>
      <c r="H10" s="372">
        <f>'F CAS'!H10</f>
        <v>88</v>
      </c>
      <c r="I10" s="372">
        <f>'F CAS'!I10</f>
        <v>563</v>
      </c>
      <c r="J10" s="372">
        <f>'F CAS'!J10</f>
        <v>2694</v>
      </c>
    </row>
    <row r="11" spans="1:10" x14ac:dyDescent="0.2">
      <c r="A11" s="2" t="s">
        <v>399</v>
      </c>
      <c r="B11" s="692" t="s">
        <v>943</v>
      </c>
      <c r="C11" s="801"/>
      <c r="D11" s="801"/>
      <c r="E11" s="127">
        <f>'F CAS'!E11</f>
        <v>18.19857</v>
      </c>
      <c r="F11" s="127">
        <f>'F CAS'!F11</f>
        <v>20.06804</v>
      </c>
      <c r="G11" s="372">
        <f>'F CAS'!G11</f>
        <v>0</v>
      </c>
      <c r="H11" s="372">
        <f>'F CAS'!H11</f>
        <v>0</v>
      </c>
      <c r="I11" s="372">
        <f>'F CAS'!I11</f>
        <v>559</v>
      </c>
      <c r="J11" s="372">
        <f>'F CAS'!J11</f>
        <v>2616</v>
      </c>
    </row>
    <row r="12" spans="1:10" x14ac:dyDescent="0.2">
      <c r="A12" s="2" t="s">
        <v>399</v>
      </c>
      <c r="B12" s="692" t="s">
        <v>944</v>
      </c>
      <c r="C12" s="801"/>
      <c r="D12" s="801"/>
      <c r="E12" s="127">
        <f>'F CAS'!E12</f>
        <v>18.255800000000001</v>
      </c>
      <c r="F12" s="127">
        <f>'F CAS'!F12</f>
        <v>20.210097000000001</v>
      </c>
      <c r="G12" s="372">
        <f>'F CAS'!G12</f>
        <v>0</v>
      </c>
      <c r="H12" s="372">
        <f>'F CAS'!H12</f>
        <v>0</v>
      </c>
      <c r="I12" s="372">
        <f>'F CAS'!I12</f>
        <v>563</v>
      </c>
      <c r="J12" s="372">
        <f>'F CAS'!J12</f>
        <v>2694</v>
      </c>
    </row>
    <row r="14" spans="1:10" x14ac:dyDescent="0.2">
      <c r="A14" s="2" t="s">
        <v>398</v>
      </c>
      <c r="B14" s="809" t="s">
        <v>699</v>
      </c>
      <c r="C14" s="685"/>
      <c r="D14" s="685"/>
      <c r="E14" s="810"/>
      <c r="F14" s="810"/>
    </row>
    <row r="15" spans="1:10" x14ac:dyDescent="0.2">
      <c r="A15" s="2" t="s">
        <v>398</v>
      </c>
      <c r="B15" s="286" t="s">
        <v>694</v>
      </c>
      <c r="C15" s="218" t="s">
        <v>1083</v>
      </c>
      <c r="D15" s="7"/>
      <c r="E15" s="153"/>
      <c r="F15" s="153"/>
    </row>
    <row r="16" spans="1:10" x14ac:dyDescent="0.2">
      <c r="A16" s="2" t="s">
        <v>398</v>
      </c>
      <c r="B16" s="8" t="s">
        <v>945</v>
      </c>
      <c r="C16" s="218" t="s">
        <v>1083</v>
      </c>
    </row>
    <row r="17" spans="1:3" x14ac:dyDescent="0.2">
      <c r="A17" s="2" t="s">
        <v>398</v>
      </c>
      <c r="B17" s="8" t="s">
        <v>946</v>
      </c>
      <c r="C17" s="218" t="s">
        <v>1083</v>
      </c>
    </row>
    <row r="18" spans="1:3" x14ac:dyDescent="0.2">
      <c r="A18" s="2" t="s">
        <v>398</v>
      </c>
      <c r="B18" s="8" t="s">
        <v>370</v>
      </c>
      <c r="C18" s="218" t="s">
        <v>1083</v>
      </c>
    </row>
    <row r="19" spans="1:3" x14ac:dyDescent="0.2">
      <c r="A19" s="2" t="s">
        <v>398</v>
      </c>
      <c r="B19" s="8" t="s">
        <v>371</v>
      </c>
      <c r="C19" s="218" t="s">
        <v>1083</v>
      </c>
    </row>
    <row r="20" spans="1:3" ht="25.5" x14ac:dyDescent="0.2">
      <c r="A20" s="2" t="s">
        <v>398</v>
      </c>
      <c r="B20" s="263" t="s">
        <v>695</v>
      </c>
      <c r="C20" s="218" t="s">
        <v>1083</v>
      </c>
    </row>
    <row r="21" spans="1:3" x14ac:dyDescent="0.2">
      <c r="A21" s="2" t="s">
        <v>398</v>
      </c>
      <c r="B21" s="8" t="s">
        <v>372</v>
      </c>
      <c r="C21" s="218" t="s">
        <v>1083</v>
      </c>
    </row>
    <row r="22" spans="1:3" x14ac:dyDescent="0.2">
      <c r="A22" s="2" t="s">
        <v>398</v>
      </c>
      <c r="B22" s="8" t="s">
        <v>373</v>
      </c>
      <c r="C22" s="218" t="s">
        <v>1083</v>
      </c>
    </row>
    <row r="23" spans="1:3" x14ac:dyDescent="0.2">
      <c r="A23" s="2" t="s">
        <v>398</v>
      </c>
      <c r="B23" s="8" t="s">
        <v>374</v>
      </c>
      <c r="C23" s="92"/>
    </row>
    <row r="24" spans="1:3" x14ac:dyDescent="0.2">
      <c r="A24" s="2" t="s">
        <v>398</v>
      </c>
      <c r="B24" s="253" t="s">
        <v>696</v>
      </c>
      <c r="C24" s="92"/>
    </row>
    <row r="25" spans="1:3" x14ac:dyDescent="0.2">
      <c r="A25" s="2" t="s">
        <v>398</v>
      </c>
      <c r="B25" s="8" t="s">
        <v>375</v>
      </c>
      <c r="C25" s="218" t="s">
        <v>1083</v>
      </c>
    </row>
    <row r="26" spans="1:3" x14ac:dyDescent="0.2">
      <c r="A26" s="2" t="s">
        <v>398</v>
      </c>
      <c r="B26" s="8" t="s">
        <v>376</v>
      </c>
      <c r="C26" s="218" t="s">
        <v>1083</v>
      </c>
    </row>
    <row r="27" spans="1:3" x14ac:dyDescent="0.2">
      <c r="A27" s="2" t="s">
        <v>398</v>
      </c>
      <c r="B27" s="8" t="s">
        <v>377</v>
      </c>
      <c r="C27" s="92"/>
    </row>
    <row r="28" spans="1:3" x14ac:dyDescent="0.2">
      <c r="A28" s="2" t="s">
        <v>398</v>
      </c>
      <c r="B28" s="8" t="s">
        <v>378</v>
      </c>
      <c r="C28" s="92"/>
    </row>
    <row r="29" spans="1:3" x14ac:dyDescent="0.2">
      <c r="A29" s="2" t="s">
        <v>398</v>
      </c>
      <c r="B29" s="8" t="s">
        <v>379</v>
      </c>
      <c r="C29" s="218" t="s">
        <v>1083</v>
      </c>
    </row>
    <row r="30" spans="1:3" x14ac:dyDescent="0.2">
      <c r="A30" s="2" t="s">
        <v>398</v>
      </c>
      <c r="B30" s="8" t="s">
        <v>380</v>
      </c>
      <c r="C30" s="218" t="s">
        <v>1083</v>
      </c>
    </row>
    <row r="31" spans="1:3" x14ac:dyDescent="0.2">
      <c r="A31" s="2" t="s">
        <v>398</v>
      </c>
      <c r="B31" s="8" t="s">
        <v>381</v>
      </c>
      <c r="C31" s="218" t="s">
        <v>1083</v>
      </c>
    </row>
    <row r="32" spans="1:3" x14ac:dyDescent="0.2">
      <c r="A32" s="2" t="s">
        <v>398</v>
      </c>
      <c r="B32" s="8" t="s">
        <v>382</v>
      </c>
      <c r="C32" s="218" t="s">
        <v>1083</v>
      </c>
    </row>
    <row r="33" spans="1:8" x14ac:dyDescent="0.2">
      <c r="A33" s="2" t="s">
        <v>398</v>
      </c>
      <c r="B33" s="8" t="s">
        <v>383</v>
      </c>
      <c r="C33" s="218" t="s">
        <v>1083</v>
      </c>
    </row>
    <row r="34" spans="1:8" x14ac:dyDescent="0.2">
      <c r="A34" s="2" t="s">
        <v>398</v>
      </c>
      <c r="B34" s="8" t="s">
        <v>384</v>
      </c>
      <c r="C34" s="218"/>
    </row>
    <row r="35" spans="1:8" x14ac:dyDescent="0.2">
      <c r="A35" s="2" t="s">
        <v>398</v>
      </c>
      <c r="B35" s="8" t="s">
        <v>385</v>
      </c>
      <c r="C35" s="92"/>
    </row>
    <row r="37" spans="1:8" x14ac:dyDescent="0.2">
      <c r="A37" s="2" t="s">
        <v>397</v>
      </c>
      <c r="B37" s="765" t="s">
        <v>854</v>
      </c>
      <c r="C37" s="787"/>
      <c r="D37" s="787"/>
      <c r="E37" s="816"/>
      <c r="F37" s="817"/>
      <c r="G37" s="201"/>
    </row>
    <row r="38" spans="1:8" s="129" customFormat="1" ht="25.5" x14ac:dyDescent="0.2">
      <c r="A38" s="2" t="s">
        <v>397</v>
      </c>
      <c r="B38" s="130"/>
      <c r="C38" s="815" t="s">
        <v>703</v>
      </c>
      <c r="D38" s="815"/>
      <c r="E38" s="131" t="s">
        <v>705</v>
      </c>
      <c r="F38" s="818" t="s">
        <v>704</v>
      </c>
      <c r="G38" s="819"/>
      <c r="H38" s="132"/>
    </row>
    <row r="39" spans="1:8" x14ac:dyDescent="0.2">
      <c r="A39" s="2" t="s">
        <v>397</v>
      </c>
      <c r="B39" s="80" t="s">
        <v>700</v>
      </c>
      <c r="C39" s="813"/>
      <c r="D39" s="814"/>
      <c r="E39" s="218" t="s">
        <v>1083</v>
      </c>
      <c r="F39" s="694" t="s">
        <v>1145</v>
      </c>
      <c r="G39" s="725"/>
      <c r="H39" s="49"/>
    </row>
    <row r="40" spans="1:8" x14ac:dyDescent="0.2">
      <c r="A40" s="2" t="s">
        <v>397</v>
      </c>
      <c r="B40" s="80" t="s">
        <v>701</v>
      </c>
      <c r="C40" s="813"/>
      <c r="D40" s="814"/>
      <c r="E40" s="218"/>
      <c r="F40" s="694"/>
      <c r="G40" s="725"/>
      <c r="H40" s="49"/>
    </row>
    <row r="41" spans="1:8" x14ac:dyDescent="0.2">
      <c r="A41" s="2" t="s">
        <v>397</v>
      </c>
      <c r="B41" s="80" t="s">
        <v>702</v>
      </c>
      <c r="C41" s="813"/>
      <c r="D41" s="814"/>
      <c r="E41" s="218" t="s">
        <v>1083</v>
      </c>
      <c r="F41" s="694" t="s">
        <v>1146</v>
      </c>
      <c r="G41" s="725"/>
      <c r="H41" s="49"/>
    </row>
    <row r="43" spans="1:8" ht="26.25" customHeight="1" x14ac:dyDescent="0.2">
      <c r="A43" s="2" t="s">
        <v>396</v>
      </c>
      <c r="B43" s="809" t="s">
        <v>650</v>
      </c>
      <c r="C43" s="685"/>
      <c r="D43" s="685"/>
      <c r="E43" s="685"/>
      <c r="F43" s="685"/>
    </row>
    <row r="44" spans="1:8" x14ac:dyDescent="0.2">
      <c r="A44" s="2" t="s">
        <v>396</v>
      </c>
      <c r="B44" s="8" t="s">
        <v>386</v>
      </c>
      <c r="C44" s="218" t="s">
        <v>1083</v>
      </c>
    </row>
    <row r="45" spans="1:8" x14ac:dyDescent="0.2">
      <c r="A45" s="2" t="s">
        <v>396</v>
      </c>
      <c r="B45" s="8" t="s">
        <v>387</v>
      </c>
      <c r="C45" s="92"/>
    </row>
    <row r="46" spans="1:8" x14ac:dyDescent="0.2">
      <c r="A46" s="2" t="s">
        <v>396</v>
      </c>
      <c r="B46" s="8" t="s">
        <v>388</v>
      </c>
      <c r="C46" s="92"/>
    </row>
    <row r="47" spans="1:8" ht="25.5" x14ac:dyDescent="0.2">
      <c r="A47" s="2" t="s">
        <v>396</v>
      </c>
      <c r="B47" s="8" t="s">
        <v>389</v>
      </c>
      <c r="C47" s="218" t="s">
        <v>1083</v>
      </c>
    </row>
    <row r="48" spans="1:8" x14ac:dyDescent="0.2">
      <c r="A48" s="2" t="s">
        <v>396</v>
      </c>
      <c r="B48" s="8" t="s">
        <v>390</v>
      </c>
      <c r="C48" s="218" t="s">
        <v>1083</v>
      </c>
    </row>
    <row r="49" spans="1:4" ht="27.75" customHeight="1" x14ac:dyDescent="0.2">
      <c r="A49" s="2" t="s">
        <v>396</v>
      </c>
      <c r="B49" s="8" t="s">
        <v>391</v>
      </c>
      <c r="C49" s="218" t="s">
        <v>1083</v>
      </c>
    </row>
    <row r="50" spans="1:4" ht="24.75" customHeight="1" x14ac:dyDescent="0.2">
      <c r="A50" s="2" t="s">
        <v>396</v>
      </c>
      <c r="B50" s="8" t="s">
        <v>392</v>
      </c>
      <c r="C50" s="92"/>
    </row>
    <row r="51" spans="1:4" x14ac:dyDescent="0.2">
      <c r="A51" s="2" t="s">
        <v>396</v>
      </c>
      <c r="B51" s="8" t="s">
        <v>393</v>
      </c>
      <c r="C51" s="92"/>
    </row>
    <row r="52" spans="1:4" x14ac:dyDescent="0.2">
      <c r="A52" s="2" t="s">
        <v>396</v>
      </c>
      <c r="B52" s="8" t="s">
        <v>394</v>
      </c>
      <c r="C52" s="92"/>
    </row>
    <row r="53" spans="1:4" x14ac:dyDescent="0.2">
      <c r="A53" s="2" t="s">
        <v>396</v>
      </c>
      <c r="B53" s="253" t="s">
        <v>219</v>
      </c>
      <c r="C53" s="92"/>
    </row>
    <row r="54" spans="1:4" x14ac:dyDescent="0.2">
      <c r="A54" s="2" t="s">
        <v>396</v>
      </c>
      <c r="B54" s="292" t="s">
        <v>220</v>
      </c>
      <c r="C54" s="92"/>
    </row>
    <row r="55" spans="1:4" ht="15.75" customHeight="1" x14ac:dyDescent="0.2">
      <c r="A55" s="2" t="s">
        <v>396</v>
      </c>
      <c r="B55" s="134" t="s">
        <v>395</v>
      </c>
      <c r="C55" s="92"/>
      <c r="D55" s="31"/>
    </row>
    <row r="56" spans="1:4" x14ac:dyDescent="0.2">
      <c r="A56" s="2"/>
      <c r="B56" s="811"/>
      <c r="C56" s="812"/>
    </row>
  </sheetData>
  <sheetProtection password="CA0F" sheet="1" objects="1" scenarios="1"/>
  <mergeCells count="23">
    <mergeCell ref="B14:F14"/>
    <mergeCell ref="B43:F43"/>
    <mergeCell ref="B56:C56"/>
    <mergeCell ref="B9:D9"/>
    <mergeCell ref="B10:D10"/>
    <mergeCell ref="B11:D11"/>
    <mergeCell ref="B12:D12"/>
    <mergeCell ref="C39:D39"/>
    <mergeCell ref="C40:D40"/>
    <mergeCell ref="C41:D41"/>
    <mergeCell ref="F39:G39"/>
    <mergeCell ref="F40:G40"/>
    <mergeCell ref="F41:G41"/>
    <mergeCell ref="C38:D38"/>
    <mergeCell ref="B37:F37"/>
    <mergeCell ref="F38:G38"/>
    <mergeCell ref="B8:D8"/>
    <mergeCell ref="A1:F1"/>
    <mergeCell ref="B4:D4"/>
    <mergeCell ref="B5:D5"/>
    <mergeCell ref="B7:D7"/>
    <mergeCell ref="B6:D6"/>
    <mergeCell ref="B3:F3"/>
  </mergeCells>
  <phoneticPr fontId="0" type="noConversion"/>
  <pageMargins left="0.75" right="0.75" top="1" bottom="1" header="0.5" footer="0.5"/>
  <pageSetup orientation="portrait" r:id="rId1"/>
  <headerFooter alignWithMargins="0">
    <oddHeader>&amp;CCommon Data Set 2010-11</oddHeader>
    <oddFooter>&amp;C&amp;A&amp;RPage &amp;P</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1"/>
  </sheetPr>
  <dimension ref="A1:H56"/>
  <sheetViews>
    <sheetView workbookViewId="0">
      <selection sqref="A1:E1"/>
    </sheetView>
  </sheetViews>
  <sheetFormatPr defaultRowHeight="12.75" x14ac:dyDescent="0.2"/>
  <cols>
    <col min="1" max="1" width="3.85546875" style="1" customWidth="1"/>
    <col min="2" max="2" width="29.28515625" customWidth="1"/>
    <col min="3" max="5" width="18.7109375" customWidth="1"/>
  </cols>
  <sheetData>
    <row r="1" spans="1:8" ht="18" x14ac:dyDescent="0.2">
      <c r="A1" s="684" t="s">
        <v>1121</v>
      </c>
      <c r="B1" s="684"/>
      <c r="C1" s="684"/>
      <c r="D1" s="684"/>
      <c r="E1" s="684"/>
      <c r="H1" s="353"/>
    </row>
    <row r="2" spans="1:8" ht="18" x14ac:dyDescent="0.2">
      <c r="A2" s="294"/>
      <c r="B2" s="294"/>
      <c r="C2" s="294"/>
      <c r="D2" s="294"/>
      <c r="E2" s="294"/>
    </row>
    <row r="3" spans="1:8" x14ac:dyDescent="0.2">
      <c r="A3" s="2" t="s">
        <v>834</v>
      </c>
      <c r="B3" s="296" t="s">
        <v>1132</v>
      </c>
      <c r="C3" s="296"/>
      <c r="D3" s="296"/>
      <c r="E3" s="296"/>
    </row>
    <row r="5" spans="1:8" ht="27.75" customHeight="1" x14ac:dyDescent="0.2">
      <c r="B5" s="809" t="s">
        <v>189</v>
      </c>
      <c r="C5" s="809"/>
      <c r="D5" s="809"/>
      <c r="E5" s="809"/>
    </row>
    <row r="6" spans="1:8" s="201" customFormat="1" x14ac:dyDescent="0.2">
      <c r="A6" s="189"/>
      <c r="B6" s="69"/>
      <c r="C6" s="69"/>
      <c r="D6" s="69"/>
      <c r="E6" s="69"/>
    </row>
    <row r="7" spans="1:8" s="201" customFormat="1" ht="38.25" customHeight="1" x14ac:dyDescent="0.2">
      <c r="A7" s="388" t="s">
        <v>1098</v>
      </c>
      <c r="B7" s="833" t="s">
        <v>190</v>
      </c>
      <c r="C7" s="770"/>
      <c r="D7" s="770"/>
      <c r="E7" s="770"/>
    </row>
    <row r="8" spans="1:8" s="201" customFormat="1" x14ac:dyDescent="0.2">
      <c r="A8" s="189"/>
      <c r="B8" s="389">
        <v>40210</v>
      </c>
      <c r="C8" s="69"/>
      <c r="D8" s="94"/>
      <c r="E8" s="206"/>
    </row>
    <row r="9" spans="1:8" x14ac:dyDescent="0.2">
      <c r="A9" s="2"/>
      <c r="B9" s="2"/>
      <c r="C9" s="2"/>
      <c r="D9" s="2"/>
      <c r="E9" s="2"/>
    </row>
    <row r="10" spans="1:8" s="372" customFormat="1" ht="117" customHeight="1" x14ac:dyDescent="0.2">
      <c r="A10" s="381" t="s">
        <v>664</v>
      </c>
      <c r="B10" s="821" t="s">
        <v>1099</v>
      </c>
      <c r="C10" s="822"/>
      <c r="D10" s="822"/>
      <c r="E10" s="822"/>
    </row>
    <row r="11" spans="1:8" s="372" customFormat="1" x14ac:dyDescent="0.2">
      <c r="A11" s="381"/>
      <c r="C11" s="390"/>
      <c r="D11" s="381"/>
      <c r="E11" s="381"/>
    </row>
    <row r="12" spans="1:8" s="372" customFormat="1" x14ac:dyDescent="0.2">
      <c r="A12" s="381" t="s">
        <v>664</v>
      </c>
      <c r="B12" s="391"/>
      <c r="C12" s="392" t="s">
        <v>651</v>
      </c>
      <c r="D12" s="392" t="s">
        <v>309</v>
      </c>
    </row>
    <row r="13" spans="1:8" s="372" customFormat="1" ht="25.5" x14ac:dyDescent="0.2">
      <c r="A13" s="381" t="s">
        <v>664</v>
      </c>
      <c r="B13" s="393" t="s">
        <v>547</v>
      </c>
      <c r="C13" s="394"/>
      <c r="D13" s="394"/>
    </row>
    <row r="14" spans="1:8" s="372" customFormat="1" ht="38.25" x14ac:dyDescent="0.2">
      <c r="A14" s="381" t="s">
        <v>664</v>
      </c>
      <c r="B14" s="393" t="s">
        <v>548</v>
      </c>
      <c r="C14" s="394"/>
      <c r="D14" s="394"/>
    </row>
    <row r="15" spans="1:8" s="372" customFormat="1" ht="25.5" x14ac:dyDescent="0.2">
      <c r="A15" s="381" t="s">
        <v>664</v>
      </c>
      <c r="B15" s="393" t="s">
        <v>549</v>
      </c>
      <c r="C15" s="394"/>
      <c r="D15" s="394"/>
    </row>
    <row r="16" spans="1:8" s="372" customFormat="1" ht="25.5" x14ac:dyDescent="0.2">
      <c r="A16" s="381" t="s">
        <v>664</v>
      </c>
      <c r="B16" s="393" t="s">
        <v>550</v>
      </c>
      <c r="C16" s="394"/>
      <c r="D16" s="394"/>
    </row>
    <row r="17" spans="1:5" s="372" customFormat="1" ht="25.5" x14ac:dyDescent="0.2">
      <c r="A17" s="381" t="s">
        <v>664</v>
      </c>
      <c r="B17" s="393" t="s">
        <v>551</v>
      </c>
      <c r="C17" s="394"/>
      <c r="D17" s="394"/>
    </row>
    <row r="18" spans="1:5" s="372" customFormat="1" x14ac:dyDescent="0.2">
      <c r="A18" s="381"/>
      <c r="B18" s="395"/>
      <c r="C18" s="396"/>
      <c r="D18" s="397"/>
    </row>
    <row r="19" spans="1:5" s="372" customFormat="1" x14ac:dyDescent="0.2">
      <c r="A19" s="381" t="s">
        <v>664</v>
      </c>
      <c r="B19" s="393" t="s">
        <v>338</v>
      </c>
      <c r="C19" s="394"/>
      <c r="D19" s="394"/>
    </row>
    <row r="20" spans="1:5" s="372" customFormat="1" x14ac:dyDescent="0.2">
      <c r="A20" s="381"/>
      <c r="B20" s="395"/>
      <c r="C20" s="396"/>
      <c r="D20" s="397"/>
    </row>
    <row r="21" spans="1:5" s="372" customFormat="1" ht="25.5" x14ac:dyDescent="0.2">
      <c r="A21" s="381" t="s">
        <v>664</v>
      </c>
      <c r="B21" s="393" t="s">
        <v>339</v>
      </c>
      <c r="C21" s="394"/>
      <c r="D21" s="394"/>
    </row>
    <row r="22" spans="1:5" s="372" customFormat="1" ht="25.5" x14ac:dyDescent="0.2">
      <c r="A22" s="381" t="s">
        <v>664</v>
      </c>
      <c r="B22" s="393" t="s">
        <v>340</v>
      </c>
      <c r="C22" s="394"/>
      <c r="D22" s="394"/>
    </row>
    <row r="23" spans="1:5" s="372" customFormat="1" ht="25.5" x14ac:dyDescent="0.2">
      <c r="A23" s="381" t="s">
        <v>664</v>
      </c>
      <c r="B23" s="393" t="s">
        <v>341</v>
      </c>
      <c r="C23" s="394"/>
      <c r="D23" s="394"/>
    </row>
    <row r="24" spans="1:5" s="372" customFormat="1" x14ac:dyDescent="0.2">
      <c r="A24" s="377"/>
    </row>
    <row r="25" spans="1:5" s="372" customFormat="1" ht="38.25" customHeight="1" x14ac:dyDescent="0.2">
      <c r="A25" s="381" t="s">
        <v>664</v>
      </c>
      <c r="B25" s="823" t="s">
        <v>342</v>
      </c>
      <c r="C25" s="824"/>
      <c r="D25" s="398"/>
    </row>
    <row r="26" spans="1:5" s="372" customFormat="1" x14ac:dyDescent="0.2">
      <c r="A26" s="381"/>
      <c r="B26" s="384"/>
      <c r="C26" s="384"/>
      <c r="D26" s="399"/>
    </row>
    <row r="27" spans="1:5" s="372" customFormat="1" x14ac:dyDescent="0.2">
      <c r="A27" s="381" t="s">
        <v>664</v>
      </c>
      <c r="B27" s="827" t="s">
        <v>343</v>
      </c>
      <c r="C27" s="828"/>
      <c r="D27" s="828"/>
      <c r="E27" s="829"/>
    </row>
    <row r="28" spans="1:5" s="372" customFormat="1" x14ac:dyDescent="0.2">
      <c r="A28" s="381"/>
      <c r="B28" s="830"/>
      <c r="C28" s="831"/>
      <c r="D28" s="831"/>
      <c r="E28" s="832"/>
    </row>
    <row r="29" spans="1:5" s="372" customFormat="1" x14ac:dyDescent="0.2">
      <c r="A29" s="377"/>
    </row>
    <row r="30" spans="1:5" s="372" customFormat="1" x14ac:dyDescent="0.2">
      <c r="A30" s="381" t="s">
        <v>344</v>
      </c>
      <c r="B30" s="825"/>
      <c r="C30" s="826"/>
      <c r="D30" s="400" t="s">
        <v>653</v>
      </c>
      <c r="E30" s="400" t="s">
        <v>654</v>
      </c>
    </row>
    <row r="31" spans="1:5" s="372" customFormat="1" ht="25.5" customHeight="1" x14ac:dyDescent="0.2">
      <c r="A31" s="381" t="s">
        <v>344</v>
      </c>
      <c r="B31" s="835" t="s">
        <v>652</v>
      </c>
      <c r="C31" s="835"/>
      <c r="D31" s="401"/>
      <c r="E31" s="401"/>
    </row>
    <row r="32" spans="1:5" s="372" customFormat="1" x14ac:dyDescent="0.2">
      <c r="A32" s="377"/>
    </row>
    <row r="33" spans="1:5" s="372" customFormat="1" x14ac:dyDescent="0.2">
      <c r="A33" s="381" t="s">
        <v>345</v>
      </c>
      <c r="B33" s="825"/>
      <c r="C33" s="826"/>
      <c r="D33" s="400" t="s">
        <v>581</v>
      </c>
      <c r="E33" s="400" t="s">
        <v>582</v>
      </c>
    </row>
    <row r="34" spans="1:5" s="372" customFormat="1" ht="27.75" customHeight="1" x14ac:dyDescent="0.2">
      <c r="A34" s="381" t="s">
        <v>345</v>
      </c>
      <c r="B34" s="835" t="s">
        <v>348</v>
      </c>
      <c r="C34" s="835"/>
      <c r="D34" s="402"/>
      <c r="E34" s="402"/>
    </row>
    <row r="35" spans="1:5" s="372" customFormat="1" x14ac:dyDescent="0.2">
      <c r="A35" s="377"/>
    </row>
    <row r="36" spans="1:5" s="372" customFormat="1" x14ac:dyDescent="0.2">
      <c r="A36" s="381" t="s">
        <v>346</v>
      </c>
      <c r="D36" s="400" t="s">
        <v>581</v>
      </c>
      <c r="E36" s="400" t="s">
        <v>582</v>
      </c>
    </row>
    <row r="37" spans="1:5" s="372" customFormat="1" ht="28.5" customHeight="1" x14ac:dyDescent="0.2">
      <c r="A37" s="381" t="s">
        <v>346</v>
      </c>
      <c r="B37" s="836" t="s">
        <v>191</v>
      </c>
      <c r="C37" s="824"/>
      <c r="D37" s="402"/>
      <c r="E37" s="402"/>
    </row>
    <row r="38" spans="1:5" s="372" customFormat="1" ht="28.5" customHeight="1" x14ac:dyDescent="0.2">
      <c r="A38" s="381" t="s">
        <v>346</v>
      </c>
      <c r="B38" s="837"/>
      <c r="C38" s="838"/>
      <c r="D38" s="403" t="s">
        <v>193</v>
      </c>
      <c r="E38" s="403"/>
    </row>
    <row r="39" spans="1:5" s="372" customFormat="1" ht="28.5" customHeight="1" x14ac:dyDescent="0.2">
      <c r="A39" s="381" t="s">
        <v>346</v>
      </c>
      <c r="B39" s="836" t="s">
        <v>192</v>
      </c>
      <c r="C39" s="839"/>
      <c r="D39" s="404"/>
      <c r="E39" s="403"/>
    </row>
    <row r="40" spans="1:5" s="372" customFormat="1" x14ac:dyDescent="0.2">
      <c r="A40" s="377"/>
      <c r="B40" s="820"/>
      <c r="C40" s="820"/>
      <c r="D40" s="820"/>
      <c r="E40" s="820"/>
    </row>
    <row r="41" spans="1:5" s="372" customFormat="1" ht="19.5" customHeight="1" x14ac:dyDescent="0.2">
      <c r="A41" s="381" t="s">
        <v>347</v>
      </c>
      <c r="B41" s="831" t="s">
        <v>655</v>
      </c>
      <c r="C41" s="831"/>
      <c r="D41" s="831"/>
      <c r="E41" s="831"/>
    </row>
    <row r="42" spans="1:5" s="372" customFormat="1" ht="25.5" x14ac:dyDescent="0.2">
      <c r="A42" s="381" t="s">
        <v>347</v>
      </c>
      <c r="B42" s="391"/>
      <c r="C42" s="406" t="s">
        <v>656</v>
      </c>
      <c r="D42" s="406" t="s">
        <v>657</v>
      </c>
      <c r="E42" s="406" t="s">
        <v>658</v>
      </c>
    </row>
    <row r="43" spans="1:5" s="372" customFormat="1" x14ac:dyDescent="0.2">
      <c r="A43" s="381" t="s">
        <v>347</v>
      </c>
      <c r="B43" s="407" t="s">
        <v>659</v>
      </c>
      <c r="C43" s="398"/>
      <c r="D43" s="398"/>
      <c r="E43" s="398"/>
    </row>
    <row r="44" spans="1:5" s="372" customFormat="1" x14ac:dyDescent="0.2">
      <c r="A44" s="381" t="s">
        <v>347</v>
      </c>
      <c r="B44" s="407" t="s">
        <v>660</v>
      </c>
      <c r="C44" s="408"/>
      <c r="D44" s="408"/>
      <c r="E44" s="398"/>
    </row>
    <row r="45" spans="1:5" s="372" customFormat="1" x14ac:dyDescent="0.2">
      <c r="A45" s="381" t="s">
        <v>347</v>
      </c>
      <c r="B45" s="407" t="s">
        <v>661</v>
      </c>
      <c r="C45" s="408"/>
      <c r="D45" s="398"/>
      <c r="E45" s="398"/>
    </row>
    <row r="46" spans="1:5" s="372" customFormat="1" ht="51" x14ac:dyDescent="0.2">
      <c r="A46" s="381" t="s">
        <v>347</v>
      </c>
      <c r="B46" s="409" t="s">
        <v>697</v>
      </c>
      <c r="C46" s="408"/>
      <c r="D46" s="408"/>
      <c r="E46" s="398"/>
    </row>
    <row r="47" spans="1:5" s="372" customFormat="1" x14ac:dyDescent="0.2">
      <c r="A47" s="381" t="s">
        <v>347</v>
      </c>
      <c r="B47" s="407" t="s">
        <v>662</v>
      </c>
      <c r="C47" s="398"/>
      <c r="D47" s="398"/>
      <c r="E47" s="398"/>
    </row>
    <row r="48" spans="1:5" s="372" customFormat="1" x14ac:dyDescent="0.2">
      <c r="A48" s="381" t="s">
        <v>347</v>
      </c>
      <c r="B48" s="407" t="s">
        <v>663</v>
      </c>
      <c r="C48" s="398"/>
      <c r="D48" s="398"/>
      <c r="E48" s="398"/>
    </row>
    <row r="49" spans="1:3" s="372" customFormat="1" x14ac:dyDescent="0.2">
      <c r="A49" s="377"/>
    </row>
    <row r="50" spans="1:3" s="372" customFormat="1" x14ac:dyDescent="0.2">
      <c r="A50" s="377"/>
    </row>
    <row r="51" spans="1:3" s="372" customFormat="1" x14ac:dyDescent="0.2">
      <c r="A51" s="381" t="s">
        <v>476</v>
      </c>
      <c r="B51" s="834" t="s">
        <v>770</v>
      </c>
      <c r="C51" s="834"/>
    </row>
    <row r="52" spans="1:3" s="372" customFormat="1" ht="25.5" x14ac:dyDescent="0.2">
      <c r="A52" s="381" t="s">
        <v>476</v>
      </c>
      <c r="B52" s="393" t="s">
        <v>948</v>
      </c>
      <c r="C52" s="410"/>
    </row>
    <row r="53" spans="1:3" s="372" customFormat="1" ht="25.5" x14ac:dyDescent="0.2">
      <c r="A53" s="381" t="s">
        <v>476</v>
      </c>
      <c r="B53" s="393" t="s">
        <v>951</v>
      </c>
      <c r="C53" s="410"/>
    </row>
    <row r="54" spans="1:3" s="372" customFormat="1" ht="25.5" x14ac:dyDescent="0.2">
      <c r="A54" s="381" t="s">
        <v>476</v>
      </c>
      <c r="B54" s="393" t="s">
        <v>549</v>
      </c>
      <c r="C54" s="410"/>
    </row>
    <row r="55" spans="1:3" s="372" customFormat="1" ht="25.5" x14ac:dyDescent="0.2">
      <c r="A55" s="381" t="s">
        <v>476</v>
      </c>
      <c r="B55" s="393" t="s">
        <v>950</v>
      </c>
      <c r="C55" s="410"/>
    </row>
    <row r="56" spans="1:3" s="372" customFormat="1" ht="25.5" x14ac:dyDescent="0.2">
      <c r="A56" s="381" t="s">
        <v>476</v>
      </c>
      <c r="B56" s="393" t="s">
        <v>949</v>
      </c>
      <c r="C56" s="410"/>
    </row>
  </sheetData>
  <sheetProtection password="CA0F" sheet="1" objects="1" scenarios="1"/>
  <mergeCells count="16">
    <mergeCell ref="B41:E41"/>
    <mergeCell ref="B51:C51"/>
    <mergeCell ref="B31:C31"/>
    <mergeCell ref="B33:C33"/>
    <mergeCell ref="B34:C34"/>
    <mergeCell ref="B37:C37"/>
    <mergeCell ref="B38:C38"/>
    <mergeCell ref="B39:C39"/>
    <mergeCell ref="A1:E1"/>
    <mergeCell ref="B40:E40"/>
    <mergeCell ref="B5:E5"/>
    <mergeCell ref="B10:E10"/>
    <mergeCell ref="B25:C25"/>
    <mergeCell ref="B30:C30"/>
    <mergeCell ref="B27:E28"/>
    <mergeCell ref="B7:E7"/>
  </mergeCells>
  <phoneticPr fontId="0" type="noConversion"/>
  <pageMargins left="0.75" right="0.75" top="1" bottom="1" header="0.5" footer="0.5"/>
  <pageSetup orientation="portrait" r:id="rId1"/>
  <headerFooter alignWithMargins="0">
    <oddHeader>&amp;CCommon Data Set 2010-11</oddHeader>
    <oddFooter>&amp;A&amp;RPage &amp;P</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1"/>
  </sheetPr>
  <dimension ref="A1:I158"/>
  <sheetViews>
    <sheetView workbookViewId="0">
      <selection sqref="A1:F1"/>
    </sheetView>
  </sheetViews>
  <sheetFormatPr defaultRowHeight="12.75" x14ac:dyDescent="0.2"/>
  <cols>
    <col min="1" max="1" width="4.7109375" style="1" customWidth="1"/>
    <col min="2" max="2" width="2.5703125" customWidth="1"/>
    <col min="3" max="3" width="41" customWidth="1"/>
    <col min="4" max="6" width="14.28515625" customWidth="1"/>
  </cols>
  <sheetData>
    <row r="1" spans="1:9" ht="18" x14ac:dyDescent="0.2">
      <c r="A1" s="684" t="s">
        <v>1122</v>
      </c>
      <c r="B1" s="684"/>
      <c r="C1" s="684"/>
      <c r="D1" s="684"/>
      <c r="E1" s="684"/>
      <c r="F1" s="684"/>
      <c r="I1" s="353"/>
    </row>
    <row r="3" spans="1:9" ht="15.75" x14ac:dyDescent="0.2">
      <c r="A3" s="658"/>
      <c r="B3" s="795" t="s">
        <v>477</v>
      </c>
      <c r="C3" s="796"/>
      <c r="D3" s="796"/>
      <c r="E3" s="663"/>
      <c r="F3" s="663"/>
    </row>
    <row r="4" spans="1:9" ht="116.25" customHeight="1" x14ac:dyDescent="0.2">
      <c r="A4" s="664"/>
      <c r="B4" s="740" t="s">
        <v>194</v>
      </c>
      <c r="C4" s="685"/>
      <c r="D4" s="685"/>
      <c r="E4" s="685"/>
      <c r="F4" s="685"/>
    </row>
    <row r="5" spans="1:9" x14ac:dyDescent="0.2">
      <c r="A5" s="664"/>
      <c r="B5" s="657"/>
      <c r="C5" s="656"/>
      <c r="D5" s="656"/>
      <c r="E5" s="656"/>
      <c r="F5" s="656"/>
    </row>
    <row r="6" spans="1:9" ht="25.5" x14ac:dyDescent="0.2">
      <c r="A6" s="673" t="s">
        <v>416</v>
      </c>
      <c r="B6" s="861"/>
      <c r="C6" s="862"/>
      <c r="D6" s="862"/>
      <c r="E6" s="64" t="s">
        <v>195</v>
      </c>
      <c r="F6" s="131" t="s">
        <v>196</v>
      </c>
    </row>
    <row r="7" spans="1:9" ht="27" customHeight="1" x14ac:dyDescent="0.2">
      <c r="A7" s="673" t="s">
        <v>416</v>
      </c>
      <c r="B7" s="863" t="s">
        <v>273</v>
      </c>
      <c r="C7" s="692"/>
      <c r="D7" s="692"/>
      <c r="E7" s="152"/>
      <c r="F7" s="152" t="s">
        <v>1083</v>
      </c>
    </row>
    <row r="8" spans="1:9" x14ac:dyDescent="0.2">
      <c r="A8" s="673"/>
      <c r="B8" s="207"/>
      <c r="C8" s="674"/>
      <c r="D8" s="674"/>
      <c r="E8" s="208"/>
      <c r="F8" s="208"/>
    </row>
    <row r="9" spans="1:9" ht="12.75" customHeight="1" x14ac:dyDescent="0.2">
      <c r="A9" s="673" t="s">
        <v>418</v>
      </c>
      <c r="B9" s="770" t="s">
        <v>256</v>
      </c>
      <c r="C9" s="770"/>
      <c r="D9" s="770"/>
      <c r="E9" s="770"/>
      <c r="F9" s="770"/>
    </row>
    <row r="10" spans="1:9" x14ac:dyDescent="0.2">
      <c r="A10" s="673" t="s">
        <v>418</v>
      </c>
      <c r="B10" s="860" t="s">
        <v>257</v>
      </c>
      <c r="C10" s="860"/>
      <c r="D10" s="92" t="s">
        <v>1083</v>
      </c>
      <c r="E10" s="671"/>
      <c r="F10" s="671"/>
    </row>
    <row r="11" spans="1:9" x14ac:dyDescent="0.2">
      <c r="A11" s="673" t="s">
        <v>418</v>
      </c>
      <c r="B11" s="841" t="s">
        <v>258</v>
      </c>
      <c r="C11" s="841"/>
      <c r="D11" s="92"/>
      <c r="E11" s="671"/>
      <c r="F11" s="671"/>
    </row>
    <row r="12" spans="1:9" x14ac:dyDescent="0.2">
      <c r="A12" s="673" t="s">
        <v>418</v>
      </c>
      <c r="B12" s="841" t="s">
        <v>259</v>
      </c>
      <c r="C12" s="841"/>
      <c r="D12" s="92"/>
      <c r="E12" s="671"/>
      <c r="F12" s="671"/>
    </row>
    <row r="13" spans="1:9" x14ac:dyDescent="0.2">
      <c r="A13" s="668"/>
      <c r="B13" s="671"/>
      <c r="C13" s="671"/>
      <c r="D13" s="671"/>
      <c r="E13" s="671"/>
      <c r="F13" s="671"/>
    </row>
    <row r="14" spans="1:9" ht="59.25" x14ac:dyDescent="0.2">
      <c r="A14" s="673" t="s">
        <v>416</v>
      </c>
      <c r="B14" s="857"/>
      <c r="C14" s="858"/>
      <c r="D14" s="859"/>
      <c r="E14" s="672" t="s">
        <v>482</v>
      </c>
      <c r="F14" s="672" t="s">
        <v>483</v>
      </c>
    </row>
    <row r="15" spans="1:9" ht="15" x14ac:dyDescent="0.25">
      <c r="A15" s="673" t="s">
        <v>416</v>
      </c>
      <c r="B15" s="854" t="s">
        <v>478</v>
      </c>
      <c r="C15" s="855"/>
      <c r="D15" s="855"/>
      <c r="E15" s="855"/>
      <c r="F15" s="856"/>
    </row>
    <row r="16" spans="1:9" ht="12.75" customHeight="1" x14ac:dyDescent="0.2">
      <c r="A16" s="673" t="s">
        <v>416</v>
      </c>
      <c r="B16" s="739" t="s">
        <v>479</v>
      </c>
      <c r="C16" s="695"/>
      <c r="D16" s="696"/>
      <c r="E16" s="140">
        <v>3811142</v>
      </c>
      <c r="F16" s="140">
        <v>230137</v>
      </c>
    </row>
    <row r="17" spans="1:6" ht="26.25" customHeight="1" x14ac:dyDescent="0.2">
      <c r="A17" s="673" t="s">
        <v>416</v>
      </c>
      <c r="B17" s="739" t="s">
        <v>552</v>
      </c>
      <c r="C17" s="695"/>
      <c r="D17" s="696"/>
      <c r="E17" s="140">
        <v>3741189</v>
      </c>
      <c r="F17" s="140">
        <v>3857</v>
      </c>
    </row>
    <row r="18" spans="1:6" ht="40.5" customHeight="1" x14ac:dyDescent="0.2">
      <c r="A18" s="673" t="s">
        <v>416</v>
      </c>
      <c r="B18" s="737" t="s">
        <v>893</v>
      </c>
      <c r="C18" s="850"/>
      <c r="D18" s="738"/>
      <c r="E18" s="140">
        <v>18836151</v>
      </c>
      <c r="F18" s="140">
        <v>3599062</v>
      </c>
    </row>
    <row r="19" spans="1:6" ht="27.75" customHeight="1" x14ac:dyDescent="0.2">
      <c r="A19" s="673" t="s">
        <v>416</v>
      </c>
      <c r="B19" s="739" t="s">
        <v>274</v>
      </c>
      <c r="C19" s="695"/>
      <c r="D19" s="696"/>
      <c r="E19" s="140">
        <v>786680</v>
      </c>
      <c r="F19" s="140">
        <v>282826</v>
      </c>
    </row>
    <row r="20" spans="1:6" ht="12.75" customHeight="1" x14ac:dyDescent="0.2">
      <c r="A20" s="673" t="s">
        <v>416</v>
      </c>
      <c r="B20" s="851" t="s">
        <v>599</v>
      </c>
      <c r="C20" s="852"/>
      <c r="D20" s="853"/>
      <c r="E20" s="141">
        <v>27175162</v>
      </c>
      <c r="F20" s="141">
        <v>4115882</v>
      </c>
    </row>
    <row r="21" spans="1:6" ht="15" x14ac:dyDescent="0.25">
      <c r="A21" s="673" t="s">
        <v>416</v>
      </c>
      <c r="B21" s="854" t="s">
        <v>600</v>
      </c>
      <c r="C21" s="855"/>
      <c r="D21" s="855"/>
      <c r="E21" s="855"/>
      <c r="F21" s="856"/>
    </row>
    <row r="22" spans="1:6" ht="12.75" customHeight="1" x14ac:dyDescent="0.2">
      <c r="A22" s="673" t="s">
        <v>416</v>
      </c>
      <c r="B22" s="739" t="s">
        <v>601</v>
      </c>
      <c r="C22" s="695"/>
      <c r="D22" s="696"/>
      <c r="E22" s="142">
        <v>13782617</v>
      </c>
      <c r="F22" s="142">
        <v>6426510</v>
      </c>
    </row>
    <row r="23" spans="1:6" ht="12.75" customHeight="1" x14ac:dyDescent="0.2">
      <c r="A23" s="673" t="s">
        <v>416</v>
      </c>
      <c r="B23" s="739" t="s">
        <v>952</v>
      </c>
      <c r="C23" s="695"/>
      <c r="D23" s="696"/>
      <c r="E23" s="142">
        <v>559873</v>
      </c>
      <c r="F23" s="670"/>
    </row>
    <row r="24" spans="1:6" ht="25.5" customHeight="1" x14ac:dyDescent="0.2">
      <c r="A24" s="673" t="s">
        <v>416</v>
      </c>
      <c r="B24" s="739" t="s">
        <v>553</v>
      </c>
      <c r="C24" s="695"/>
      <c r="D24" s="696"/>
      <c r="E24" s="142">
        <v>992652</v>
      </c>
      <c r="F24" s="143">
        <v>1416856</v>
      </c>
    </row>
    <row r="25" spans="1:6" ht="12.75" customHeight="1" x14ac:dyDescent="0.2">
      <c r="A25" s="673" t="s">
        <v>416</v>
      </c>
      <c r="B25" s="851" t="s">
        <v>602</v>
      </c>
      <c r="C25" s="852"/>
      <c r="D25" s="853"/>
      <c r="E25" s="141">
        <v>15335142</v>
      </c>
      <c r="F25" s="141">
        <v>7843366</v>
      </c>
    </row>
    <row r="26" spans="1:6" ht="15" x14ac:dyDescent="0.25">
      <c r="A26" s="673" t="s">
        <v>416</v>
      </c>
      <c r="B26" s="854" t="s">
        <v>407</v>
      </c>
      <c r="C26" s="855"/>
      <c r="D26" s="855"/>
      <c r="E26" s="855"/>
      <c r="F26" s="856"/>
    </row>
    <row r="27" spans="1:6" ht="12.75" customHeight="1" x14ac:dyDescent="0.2">
      <c r="A27" s="673" t="s">
        <v>416</v>
      </c>
      <c r="B27" s="694" t="s">
        <v>603</v>
      </c>
      <c r="C27" s="724"/>
      <c r="D27" s="725"/>
      <c r="E27" s="142">
        <v>1448700</v>
      </c>
      <c r="F27" s="142">
        <v>3178342</v>
      </c>
    </row>
    <row r="28" spans="1:6" ht="38.25" customHeight="1" x14ac:dyDescent="0.2">
      <c r="A28" s="673" t="s">
        <v>416</v>
      </c>
      <c r="B28" s="694" t="s">
        <v>554</v>
      </c>
      <c r="C28" s="724"/>
      <c r="D28" s="725"/>
      <c r="E28" s="142">
        <v>1607266</v>
      </c>
      <c r="F28" s="142">
        <v>1289084</v>
      </c>
    </row>
    <row r="29" spans="1:6" ht="12.75" customHeight="1" x14ac:dyDescent="0.2">
      <c r="A29" s="673" t="s">
        <v>416</v>
      </c>
      <c r="B29" s="694" t="s">
        <v>604</v>
      </c>
      <c r="C29" s="724"/>
      <c r="D29" s="725"/>
      <c r="E29" s="142">
        <v>0</v>
      </c>
      <c r="F29" s="142">
        <v>0</v>
      </c>
    </row>
    <row r="30" spans="1:6" x14ac:dyDescent="0.2">
      <c r="A30" s="668"/>
      <c r="B30" s="671"/>
      <c r="C30" s="671"/>
      <c r="D30" s="671"/>
      <c r="E30" s="671"/>
      <c r="F30" s="671"/>
    </row>
    <row r="31" spans="1:6" ht="87" customHeight="1" x14ac:dyDescent="0.2">
      <c r="A31" s="673" t="s">
        <v>417</v>
      </c>
      <c r="B31" s="809" t="s">
        <v>221</v>
      </c>
      <c r="C31" s="770"/>
      <c r="D31" s="770"/>
      <c r="E31" s="770"/>
      <c r="F31" s="770"/>
    </row>
    <row r="32" spans="1:6" ht="36" x14ac:dyDescent="0.2">
      <c r="A32" s="673" t="s">
        <v>417</v>
      </c>
      <c r="B32" s="154"/>
      <c r="C32" s="155"/>
      <c r="D32" s="32" t="s">
        <v>605</v>
      </c>
      <c r="E32" s="32" t="s">
        <v>606</v>
      </c>
      <c r="F32" s="32" t="s">
        <v>607</v>
      </c>
    </row>
    <row r="33" spans="1:6" ht="36" x14ac:dyDescent="0.2">
      <c r="A33" s="673" t="s">
        <v>417</v>
      </c>
      <c r="B33" s="144" t="s">
        <v>608</v>
      </c>
      <c r="C33" s="145" t="s">
        <v>197</v>
      </c>
      <c r="D33" s="146">
        <v>646</v>
      </c>
      <c r="E33" s="146">
        <v>2656</v>
      </c>
      <c r="F33" s="146">
        <v>84</v>
      </c>
    </row>
    <row r="34" spans="1:6" ht="24.75" customHeight="1" x14ac:dyDescent="0.2">
      <c r="A34" s="673" t="s">
        <v>417</v>
      </c>
      <c r="B34" s="144" t="s">
        <v>611</v>
      </c>
      <c r="C34" s="145" t="s">
        <v>555</v>
      </c>
      <c r="D34" s="146">
        <v>579</v>
      </c>
      <c r="E34" s="146">
        <v>2232</v>
      </c>
      <c r="F34" s="146">
        <v>48</v>
      </c>
    </row>
    <row r="35" spans="1:6" ht="24" x14ac:dyDescent="0.2">
      <c r="A35" s="673" t="s">
        <v>417</v>
      </c>
      <c r="B35" s="144" t="s">
        <v>612</v>
      </c>
      <c r="C35" s="145" t="s">
        <v>613</v>
      </c>
      <c r="D35" s="146">
        <v>492</v>
      </c>
      <c r="E35" s="146">
        <v>1940</v>
      </c>
      <c r="F35" s="146">
        <v>37</v>
      </c>
    </row>
    <row r="36" spans="1:6" ht="24" x14ac:dyDescent="0.2">
      <c r="A36" s="673" t="s">
        <v>417</v>
      </c>
      <c r="B36" s="144" t="s">
        <v>614</v>
      </c>
      <c r="C36" s="145" t="s">
        <v>556</v>
      </c>
      <c r="D36" s="146">
        <v>492</v>
      </c>
      <c r="E36" s="146">
        <v>1940</v>
      </c>
      <c r="F36" s="146">
        <v>36</v>
      </c>
    </row>
    <row r="37" spans="1:6" ht="24" x14ac:dyDescent="0.2">
      <c r="A37" s="673" t="s">
        <v>417</v>
      </c>
      <c r="B37" s="144" t="s">
        <v>615</v>
      </c>
      <c r="C37" s="145" t="s">
        <v>314</v>
      </c>
      <c r="D37" s="146">
        <v>492</v>
      </c>
      <c r="E37" s="146">
        <v>1933</v>
      </c>
      <c r="F37" s="146">
        <v>32</v>
      </c>
    </row>
    <row r="38" spans="1:6" ht="24" x14ac:dyDescent="0.2">
      <c r="A38" s="673" t="s">
        <v>417</v>
      </c>
      <c r="B38" s="144" t="s">
        <v>616</v>
      </c>
      <c r="C38" s="145" t="s">
        <v>315</v>
      </c>
      <c r="D38" s="146">
        <v>415</v>
      </c>
      <c r="E38" s="146">
        <v>1719</v>
      </c>
      <c r="F38" s="146">
        <v>31</v>
      </c>
    </row>
    <row r="39" spans="1:6" ht="24" x14ac:dyDescent="0.2">
      <c r="A39" s="673" t="s">
        <v>417</v>
      </c>
      <c r="B39" s="144" t="s">
        <v>617</v>
      </c>
      <c r="C39" s="145" t="s">
        <v>316</v>
      </c>
      <c r="D39" s="146">
        <v>54</v>
      </c>
      <c r="E39" s="146">
        <v>165</v>
      </c>
      <c r="F39" s="146">
        <v>0</v>
      </c>
    </row>
    <row r="40" spans="1:6" ht="36" x14ac:dyDescent="0.2">
      <c r="A40" s="673" t="s">
        <v>417</v>
      </c>
      <c r="B40" s="144" t="s">
        <v>618</v>
      </c>
      <c r="C40" s="145" t="s">
        <v>630</v>
      </c>
      <c r="D40" s="146">
        <v>100</v>
      </c>
      <c r="E40" s="146">
        <v>378</v>
      </c>
      <c r="F40" s="146">
        <v>2</v>
      </c>
    </row>
    <row r="41" spans="1:6" ht="72" x14ac:dyDescent="0.2">
      <c r="A41" s="673" t="s">
        <v>417</v>
      </c>
      <c r="B41" s="144" t="s">
        <v>619</v>
      </c>
      <c r="C41" s="145" t="s">
        <v>317</v>
      </c>
      <c r="D41" s="666">
        <v>0.8</v>
      </c>
      <c r="E41" s="666">
        <v>0.76</v>
      </c>
      <c r="F41" s="666">
        <v>0.61</v>
      </c>
    </row>
    <row r="42" spans="1:6" ht="48" x14ac:dyDescent="0.2">
      <c r="A42" s="673" t="s">
        <v>417</v>
      </c>
      <c r="B42" s="144" t="s">
        <v>620</v>
      </c>
      <c r="C42" s="145" t="s">
        <v>1008</v>
      </c>
      <c r="D42" s="147">
        <v>21521</v>
      </c>
      <c r="E42" s="147">
        <v>20135</v>
      </c>
      <c r="F42" s="147">
        <v>14463</v>
      </c>
    </row>
    <row r="43" spans="1:6" ht="24" x14ac:dyDescent="0.2">
      <c r="A43" s="673" t="s">
        <v>417</v>
      </c>
      <c r="B43" s="148" t="s">
        <v>621</v>
      </c>
      <c r="C43" s="149" t="s">
        <v>318</v>
      </c>
      <c r="D43" s="147">
        <v>16943</v>
      </c>
      <c r="E43" s="147">
        <v>14664</v>
      </c>
      <c r="F43" s="147">
        <v>11515</v>
      </c>
    </row>
    <row r="44" spans="1:6" ht="36.75" customHeight="1" x14ac:dyDescent="0.2">
      <c r="A44" s="673" t="s">
        <v>417</v>
      </c>
      <c r="B44" s="144" t="s">
        <v>622</v>
      </c>
      <c r="C44" s="145" t="s">
        <v>1009</v>
      </c>
      <c r="D44" s="147">
        <v>4436</v>
      </c>
      <c r="E44" s="147">
        <v>5215</v>
      </c>
      <c r="F44" s="147">
        <v>4715</v>
      </c>
    </row>
    <row r="45" spans="1:6" ht="48" x14ac:dyDescent="0.2">
      <c r="A45" s="673" t="s">
        <v>417</v>
      </c>
      <c r="B45" s="144" t="s">
        <v>623</v>
      </c>
      <c r="C45" s="145" t="s">
        <v>319</v>
      </c>
      <c r="D45" s="147">
        <v>4005</v>
      </c>
      <c r="E45" s="147">
        <v>4606</v>
      </c>
      <c r="F45" s="147">
        <v>4805</v>
      </c>
    </row>
    <row r="46" spans="1:6" x14ac:dyDescent="0.2">
      <c r="A46" s="668"/>
      <c r="B46" s="671"/>
      <c r="C46" s="671"/>
      <c r="D46" s="671"/>
      <c r="E46" s="671"/>
      <c r="F46" s="671"/>
    </row>
    <row r="47" spans="1:6" ht="75" customHeight="1" x14ac:dyDescent="0.2">
      <c r="A47" s="673" t="s">
        <v>629</v>
      </c>
      <c r="B47" s="848" t="s">
        <v>894</v>
      </c>
      <c r="C47" s="807"/>
      <c r="D47" s="807"/>
      <c r="E47" s="807"/>
      <c r="F47" s="807"/>
    </row>
    <row r="48" spans="1:6" ht="36" x14ac:dyDescent="0.2">
      <c r="A48" s="673" t="s">
        <v>629</v>
      </c>
      <c r="B48" s="154"/>
      <c r="C48" s="155"/>
      <c r="D48" s="32" t="s">
        <v>605</v>
      </c>
      <c r="E48" s="32" t="s">
        <v>624</v>
      </c>
      <c r="F48" s="32" t="s">
        <v>625</v>
      </c>
    </row>
    <row r="49" spans="1:6" ht="49.5" customHeight="1" x14ac:dyDescent="0.2">
      <c r="A49" s="673" t="s">
        <v>629</v>
      </c>
      <c r="B49" s="144" t="s">
        <v>626</v>
      </c>
      <c r="C49" s="145" t="s">
        <v>320</v>
      </c>
      <c r="D49" s="146">
        <v>151</v>
      </c>
      <c r="E49" s="146">
        <v>607</v>
      </c>
      <c r="F49" s="146">
        <v>11</v>
      </c>
    </row>
    <row r="50" spans="1:6" ht="36" x14ac:dyDescent="0.2">
      <c r="A50" s="673" t="s">
        <v>629</v>
      </c>
      <c r="B50" s="144" t="s">
        <v>627</v>
      </c>
      <c r="C50" s="145" t="s">
        <v>508</v>
      </c>
      <c r="D50" s="150">
        <v>7574</v>
      </c>
      <c r="E50" s="150">
        <v>5908</v>
      </c>
      <c r="F50" s="150">
        <v>3695</v>
      </c>
    </row>
    <row r="51" spans="1:6" ht="36" x14ac:dyDescent="0.2">
      <c r="A51" s="673" t="s">
        <v>629</v>
      </c>
      <c r="B51" s="144" t="s">
        <v>628</v>
      </c>
      <c r="C51" s="145" t="s">
        <v>509</v>
      </c>
      <c r="D51" s="146">
        <v>0</v>
      </c>
      <c r="E51" s="146">
        <v>0</v>
      </c>
      <c r="F51" s="146">
        <v>0</v>
      </c>
    </row>
    <row r="52" spans="1:6" ht="36" x14ac:dyDescent="0.2">
      <c r="A52" s="673" t="s">
        <v>629</v>
      </c>
      <c r="B52" s="144" t="s">
        <v>255</v>
      </c>
      <c r="C52" s="145" t="s">
        <v>510</v>
      </c>
      <c r="D52" s="150">
        <v>0</v>
      </c>
      <c r="E52" s="150">
        <v>0</v>
      </c>
      <c r="F52" s="150">
        <v>0</v>
      </c>
    </row>
    <row r="53" spans="1:6" x14ac:dyDescent="0.2">
      <c r="A53" s="671"/>
      <c r="B53" s="671"/>
      <c r="C53" s="671"/>
      <c r="D53" s="671"/>
      <c r="E53" s="671"/>
      <c r="F53" s="671"/>
    </row>
    <row r="54" spans="1:6" x14ac:dyDescent="0.2">
      <c r="A54" s="673" t="s">
        <v>418</v>
      </c>
      <c r="B54" s="219" t="s">
        <v>180</v>
      </c>
      <c r="C54" s="220"/>
      <c r="D54" s="221"/>
      <c r="E54" s="221"/>
      <c r="F54" s="221"/>
    </row>
    <row r="55" spans="1:6" x14ac:dyDescent="0.2">
      <c r="A55" s="673"/>
      <c r="B55" s="219"/>
      <c r="C55" s="219"/>
      <c r="D55" s="221"/>
      <c r="E55" s="221"/>
      <c r="F55" s="221"/>
    </row>
    <row r="56" spans="1:6" ht="27" customHeight="1" x14ac:dyDescent="0.2">
      <c r="A56" s="673"/>
      <c r="B56" s="219"/>
      <c r="C56" s="866" t="s">
        <v>485</v>
      </c>
      <c r="D56" s="867"/>
      <c r="E56" s="867"/>
      <c r="F56" s="867"/>
    </row>
    <row r="57" spans="1:6" ht="114.75" x14ac:dyDescent="0.2">
      <c r="A57" s="673"/>
      <c r="B57" s="219"/>
      <c r="C57" s="669" t="s">
        <v>198</v>
      </c>
      <c r="D57" s="221"/>
      <c r="E57" s="221"/>
      <c r="F57" s="221"/>
    </row>
    <row r="58" spans="1:6" ht="38.25" x14ac:dyDescent="0.2">
      <c r="A58" s="673"/>
      <c r="B58" s="219"/>
      <c r="C58" s="669" t="s">
        <v>895</v>
      </c>
      <c r="D58" s="221"/>
      <c r="E58" s="221"/>
      <c r="F58" s="221"/>
    </row>
    <row r="59" spans="1:6" x14ac:dyDescent="0.2">
      <c r="A59" s="668"/>
      <c r="B59" s="667"/>
      <c r="C59" s="667"/>
      <c r="D59" s="667"/>
      <c r="E59" s="667"/>
      <c r="F59" s="667"/>
    </row>
    <row r="60" spans="1:6" ht="66" customHeight="1" x14ac:dyDescent="0.2">
      <c r="A60" s="673" t="s">
        <v>419</v>
      </c>
      <c r="B60" s="847" t="s">
        <v>896</v>
      </c>
      <c r="C60" s="847"/>
      <c r="D60" s="847"/>
      <c r="E60" s="847"/>
      <c r="F60" s="156">
        <v>0.78100000000000003</v>
      </c>
    </row>
    <row r="61" spans="1:6" ht="63" customHeight="1" x14ac:dyDescent="0.2">
      <c r="A61" s="673" t="s">
        <v>897</v>
      </c>
      <c r="B61" s="868" t="s">
        <v>899</v>
      </c>
      <c r="C61" s="868"/>
      <c r="D61" s="868"/>
      <c r="E61" s="869"/>
      <c r="F61" s="156">
        <v>0.76900000000000002</v>
      </c>
    </row>
    <row r="62" spans="1:6" ht="30" customHeight="1" x14ac:dyDescent="0.2">
      <c r="A62" s="673" t="s">
        <v>420</v>
      </c>
      <c r="B62" s="847" t="s">
        <v>182</v>
      </c>
      <c r="C62" s="847"/>
      <c r="D62" s="847"/>
      <c r="E62" s="847"/>
      <c r="F62" s="157">
        <v>32698</v>
      </c>
    </row>
    <row r="63" spans="1:6" ht="64.5" customHeight="1" x14ac:dyDescent="0.2">
      <c r="A63" s="673" t="s">
        <v>898</v>
      </c>
      <c r="B63" s="870" t="s">
        <v>183</v>
      </c>
      <c r="C63" s="870"/>
      <c r="D63" s="870"/>
      <c r="E63" s="871"/>
      <c r="F63" s="157">
        <v>19271</v>
      </c>
    </row>
    <row r="64" spans="1:6" x14ac:dyDescent="0.2">
      <c r="A64" s="664"/>
      <c r="B64" s="655"/>
      <c r="C64" s="655"/>
      <c r="D64" s="655"/>
      <c r="E64" s="655"/>
      <c r="F64" s="663"/>
    </row>
    <row r="65" spans="1:6" ht="27.75" customHeight="1" x14ac:dyDescent="0.2">
      <c r="A65" s="658"/>
      <c r="B65" s="849" t="s">
        <v>992</v>
      </c>
      <c r="C65" s="685"/>
      <c r="D65" s="685"/>
      <c r="E65" s="685"/>
      <c r="F65" s="685"/>
    </row>
    <row r="66" spans="1:6" ht="15.75" x14ac:dyDescent="0.2">
      <c r="A66" s="658"/>
      <c r="B66" s="662"/>
      <c r="C66" s="656"/>
      <c r="D66" s="656"/>
      <c r="E66" s="656"/>
      <c r="F66" s="656"/>
    </row>
    <row r="67" spans="1:6" ht="26.25" customHeight="1" x14ac:dyDescent="0.2">
      <c r="A67" s="664" t="s">
        <v>421</v>
      </c>
      <c r="B67" s="770" t="s">
        <v>181</v>
      </c>
      <c r="C67" s="770"/>
      <c r="D67" s="770"/>
      <c r="E67" s="770"/>
      <c r="F67" s="770"/>
    </row>
    <row r="68" spans="1:6" x14ac:dyDescent="0.2">
      <c r="A68" s="664" t="s">
        <v>421</v>
      </c>
      <c r="B68" s="841" t="s">
        <v>511</v>
      </c>
      <c r="C68" s="841"/>
      <c r="D68" s="841"/>
      <c r="E68" s="92" t="s">
        <v>1083</v>
      </c>
      <c r="F68" s="663"/>
    </row>
    <row r="69" spans="1:6" x14ac:dyDescent="0.2">
      <c r="A69" s="664" t="s">
        <v>421</v>
      </c>
      <c r="B69" s="841" t="s">
        <v>512</v>
      </c>
      <c r="C69" s="841"/>
      <c r="D69" s="841"/>
      <c r="E69" s="92" t="s">
        <v>1083</v>
      </c>
      <c r="F69" s="663"/>
    </row>
    <row r="70" spans="1:6" x14ac:dyDescent="0.2">
      <c r="A70" s="664" t="s">
        <v>421</v>
      </c>
      <c r="B70" s="841" t="s">
        <v>513</v>
      </c>
      <c r="C70" s="841"/>
      <c r="D70" s="841"/>
      <c r="E70" s="92"/>
      <c r="F70" s="663"/>
    </row>
    <row r="71" spans="1:6" x14ac:dyDescent="0.2">
      <c r="A71" s="658"/>
      <c r="B71" s="663"/>
      <c r="C71" s="663"/>
      <c r="D71" s="663"/>
      <c r="E71" s="663"/>
      <c r="F71" s="663"/>
    </row>
    <row r="72" spans="1:6" ht="40.5" customHeight="1" x14ac:dyDescent="0.2">
      <c r="A72" s="664" t="s">
        <v>421</v>
      </c>
      <c r="B72" s="692" t="s">
        <v>514</v>
      </c>
      <c r="C72" s="692"/>
      <c r="D72" s="692"/>
      <c r="E72" s="692"/>
      <c r="F72" s="127">
        <v>8</v>
      </c>
    </row>
    <row r="73" spans="1:6" x14ac:dyDescent="0.2">
      <c r="A73" s="658"/>
      <c r="B73" s="656"/>
      <c r="C73" s="53"/>
      <c r="D73" s="656"/>
      <c r="E73" s="656"/>
      <c r="F73" s="31"/>
    </row>
    <row r="74" spans="1:6" ht="25.5" customHeight="1" x14ac:dyDescent="0.2">
      <c r="A74" s="664" t="s">
        <v>421</v>
      </c>
      <c r="B74" s="692" t="s">
        <v>515</v>
      </c>
      <c r="C74" s="692"/>
      <c r="D74" s="692"/>
      <c r="E74" s="692"/>
      <c r="F74" s="138">
        <v>5563</v>
      </c>
    </row>
    <row r="75" spans="1:6" x14ac:dyDescent="0.2">
      <c r="A75" s="658"/>
      <c r="B75" s="663"/>
      <c r="C75" s="663"/>
      <c r="D75" s="663"/>
      <c r="E75" s="663"/>
      <c r="F75" s="158"/>
    </row>
    <row r="76" spans="1:6" ht="26.25" customHeight="1" x14ac:dyDescent="0.2">
      <c r="A76" s="664" t="s">
        <v>421</v>
      </c>
      <c r="B76" s="692" t="s">
        <v>924</v>
      </c>
      <c r="C76" s="692"/>
      <c r="D76" s="692"/>
      <c r="E76" s="692"/>
      <c r="F76" s="138">
        <v>44500</v>
      </c>
    </row>
    <row r="77" spans="1:6" ht="26.25" customHeight="1" x14ac:dyDescent="0.2">
      <c r="A77" s="664"/>
      <c r="B77" s="665"/>
      <c r="C77" s="665"/>
      <c r="D77" s="665"/>
      <c r="E77" s="665"/>
      <c r="F77" s="139"/>
    </row>
    <row r="78" spans="1:6" ht="12.75" customHeight="1" x14ac:dyDescent="0.2">
      <c r="A78" s="664" t="s">
        <v>422</v>
      </c>
      <c r="B78" s="770" t="s">
        <v>993</v>
      </c>
      <c r="C78" s="770"/>
      <c r="D78" s="770"/>
      <c r="E78" s="770"/>
      <c r="F78" s="770"/>
    </row>
    <row r="79" spans="1:6" x14ac:dyDescent="0.2">
      <c r="A79" s="664" t="s">
        <v>422</v>
      </c>
      <c r="B79" s="742" t="s">
        <v>994</v>
      </c>
      <c r="C79" s="751"/>
      <c r="D79" s="752"/>
      <c r="E79" s="28" t="s">
        <v>1083</v>
      </c>
      <c r="F79" s="663"/>
    </row>
    <row r="80" spans="1:6" x14ac:dyDescent="0.2">
      <c r="A80" s="664" t="s">
        <v>422</v>
      </c>
      <c r="B80" s="742" t="s">
        <v>263</v>
      </c>
      <c r="C80" s="751"/>
      <c r="D80" s="752"/>
      <c r="E80" s="28"/>
      <c r="F80" s="663"/>
    </row>
    <row r="81" spans="1:6" x14ac:dyDescent="0.2">
      <c r="A81" s="664" t="s">
        <v>422</v>
      </c>
      <c r="B81" s="840" t="s">
        <v>771</v>
      </c>
      <c r="C81" s="757"/>
      <c r="D81" s="758"/>
      <c r="E81" s="28"/>
      <c r="F81" s="663"/>
    </row>
    <row r="82" spans="1:6" x14ac:dyDescent="0.2">
      <c r="A82" s="664" t="s">
        <v>422</v>
      </c>
      <c r="B82" s="840" t="s">
        <v>772</v>
      </c>
      <c r="C82" s="757"/>
      <c r="D82" s="758"/>
      <c r="E82" s="28" t="s">
        <v>1083</v>
      </c>
      <c r="F82" s="663"/>
    </row>
    <row r="83" spans="1:6" ht="12.75" customHeight="1" x14ac:dyDescent="0.2">
      <c r="A83" s="664" t="s">
        <v>422</v>
      </c>
      <c r="B83" s="842" t="s">
        <v>76</v>
      </c>
      <c r="C83" s="843"/>
      <c r="D83" s="844"/>
      <c r="E83" s="661"/>
      <c r="F83" s="663"/>
    </row>
    <row r="84" spans="1:6" x14ac:dyDescent="0.2">
      <c r="A84" s="664"/>
      <c r="B84" s="774"/>
      <c r="C84" s="686"/>
      <c r="D84" s="686"/>
      <c r="E84" s="66"/>
      <c r="F84" s="663"/>
    </row>
    <row r="85" spans="1:6" x14ac:dyDescent="0.2">
      <c r="A85" s="658"/>
      <c r="B85" s="663"/>
      <c r="C85" s="663"/>
      <c r="D85" s="663"/>
      <c r="E85" s="663"/>
      <c r="F85" s="663"/>
    </row>
    <row r="86" spans="1:6" ht="15.75" x14ac:dyDescent="0.2">
      <c r="A86" s="658"/>
      <c r="B86" s="37" t="s">
        <v>260</v>
      </c>
      <c r="C86" s="663"/>
      <c r="D86" s="663"/>
      <c r="E86" s="663"/>
      <c r="F86" s="663"/>
    </row>
    <row r="87" spans="1:6" ht="12.75" customHeight="1" x14ac:dyDescent="0.2">
      <c r="A87" s="658"/>
      <c r="B87" s="37"/>
      <c r="C87" s="663"/>
      <c r="D87" s="663"/>
      <c r="E87" s="663"/>
      <c r="F87" s="663"/>
    </row>
    <row r="88" spans="1:6" ht="12.75" customHeight="1" x14ac:dyDescent="0.2">
      <c r="A88" s="664" t="s">
        <v>423</v>
      </c>
      <c r="B88" s="770" t="s">
        <v>925</v>
      </c>
      <c r="C88" s="770"/>
      <c r="D88" s="770"/>
      <c r="E88" s="770"/>
      <c r="F88" s="770"/>
    </row>
    <row r="89" spans="1:6" x14ac:dyDescent="0.2">
      <c r="A89" s="664" t="s">
        <v>423</v>
      </c>
      <c r="B89" s="742" t="s">
        <v>261</v>
      </c>
      <c r="C89" s="751"/>
      <c r="D89" s="752"/>
      <c r="E89" s="28" t="s">
        <v>1083</v>
      </c>
      <c r="F89" s="663"/>
    </row>
    <row r="90" spans="1:6" x14ac:dyDescent="0.2">
      <c r="A90" s="664" t="s">
        <v>423</v>
      </c>
      <c r="B90" s="742" t="s">
        <v>262</v>
      </c>
      <c r="C90" s="751"/>
      <c r="D90" s="752"/>
      <c r="E90" s="28" t="s">
        <v>1083</v>
      </c>
      <c r="F90" s="663"/>
    </row>
    <row r="91" spans="1:6" x14ac:dyDescent="0.2">
      <c r="A91" s="664" t="s">
        <v>423</v>
      </c>
      <c r="B91" s="742" t="s">
        <v>263</v>
      </c>
      <c r="C91" s="751"/>
      <c r="D91" s="752"/>
      <c r="E91" s="661"/>
      <c r="F91" s="663"/>
    </row>
    <row r="92" spans="1:6" x14ac:dyDescent="0.2">
      <c r="A92" s="664" t="s">
        <v>423</v>
      </c>
      <c r="B92" s="742" t="s">
        <v>264</v>
      </c>
      <c r="C92" s="751"/>
      <c r="D92" s="752"/>
      <c r="E92" s="661"/>
      <c r="F92" s="663"/>
    </row>
    <row r="93" spans="1:6" x14ac:dyDescent="0.2">
      <c r="A93" s="664" t="s">
        <v>423</v>
      </c>
      <c r="B93" s="840" t="s">
        <v>773</v>
      </c>
      <c r="C93" s="757"/>
      <c r="D93" s="758"/>
      <c r="E93" s="661"/>
      <c r="F93" s="663"/>
    </row>
    <row r="94" spans="1:6" x14ac:dyDescent="0.2">
      <c r="A94" s="664" t="s">
        <v>423</v>
      </c>
      <c r="B94" s="742" t="s">
        <v>265</v>
      </c>
      <c r="C94" s="751"/>
      <c r="D94" s="752"/>
      <c r="E94" s="661"/>
      <c r="F94" s="663"/>
    </row>
    <row r="95" spans="1:6" ht="12.75" customHeight="1" x14ac:dyDescent="0.2">
      <c r="A95" s="664" t="s">
        <v>423</v>
      </c>
      <c r="B95" s="842" t="s">
        <v>76</v>
      </c>
      <c r="C95" s="843"/>
      <c r="D95" s="844"/>
      <c r="E95" s="661"/>
      <c r="F95" s="663"/>
    </row>
    <row r="96" spans="1:6" x14ac:dyDescent="0.2">
      <c r="A96" s="664"/>
      <c r="B96" s="774"/>
      <c r="C96" s="686"/>
      <c r="D96" s="686"/>
      <c r="E96" s="66"/>
      <c r="F96" s="663"/>
    </row>
    <row r="97" spans="1:6" x14ac:dyDescent="0.2">
      <c r="A97" s="658"/>
      <c r="B97" s="663"/>
      <c r="C97" s="663"/>
      <c r="D97" s="663"/>
      <c r="E97" s="663"/>
      <c r="F97" s="663"/>
    </row>
    <row r="98" spans="1:6" x14ac:dyDescent="0.2">
      <c r="A98" s="664" t="s">
        <v>424</v>
      </c>
      <c r="B98" s="797" t="s">
        <v>266</v>
      </c>
      <c r="C98" s="797"/>
      <c r="D98" s="797"/>
      <c r="E98" s="797"/>
      <c r="F98" s="797"/>
    </row>
    <row r="99" spans="1:6" x14ac:dyDescent="0.2">
      <c r="A99" s="664" t="s">
        <v>424</v>
      </c>
      <c r="B99" s="841" t="s">
        <v>267</v>
      </c>
      <c r="C99" s="841"/>
      <c r="D99" s="841"/>
      <c r="E99" s="123">
        <v>40648</v>
      </c>
      <c r="F99" s="159"/>
    </row>
    <row r="100" spans="1:6" x14ac:dyDescent="0.2">
      <c r="A100" s="664" t="s">
        <v>424</v>
      </c>
      <c r="B100" s="841" t="s">
        <v>268</v>
      </c>
      <c r="C100" s="841"/>
      <c r="D100" s="841"/>
      <c r="E100" s="123"/>
      <c r="F100" s="46"/>
    </row>
    <row r="101" spans="1:6" ht="27" customHeight="1" x14ac:dyDescent="0.2">
      <c r="A101" s="664" t="s">
        <v>424</v>
      </c>
      <c r="B101" s="692" t="s">
        <v>269</v>
      </c>
      <c r="C101" s="692"/>
      <c r="D101" s="692"/>
      <c r="E101" s="92" t="s">
        <v>1083</v>
      </c>
      <c r="F101" s="46"/>
    </row>
    <row r="102" spans="1:6" x14ac:dyDescent="0.2">
      <c r="A102" s="658"/>
      <c r="B102" s="663"/>
      <c r="C102" s="663"/>
      <c r="D102" s="663"/>
      <c r="E102" s="663"/>
      <c r="F102" s="663"/>
    </row>
    <row r="103" spans="1:6" ht="12.75" customHeight="1" x14ac:dyDescent="0.2">
      <c r="A103" s="664" t="s">
        <v>425</v>
      </c>
      <c r="B103" s="770" t="s">
        <v>996</v>
      </c>
      <c r="C103" s="770"/>
      <c r="D103" s="770"/>
      <c r="E103" s="770"/>
      <c r="F103" s="770"/>
    </row>
    <row r="104" spans="1:6" x14ac:dyDescent="0.2">
      <c r="A104" s="664" t="s">
        <v>425</v>
      </c>
      <c r="B104" s="660" t="s">
        <v>608</v>
      </c>
      <c r="C104" s="841" t="s">
        <v>995</v>
      </c>
      <c r="D104" s="841"/>
      <c r="E104" s="161"/>
      <c r="F104" s="160"/>
    </row>
    <row r="105" spans="1:6" x14ac:dyDescent="0.2">
      <c r="A105" s="664" t="s">
        <v>425</v>
      </c>
      <c r="B105" s="804"/>
      <c r="C105" s="804"/>
      <c r="D105" s="162" t="s">
        <v>581</v>
      </c>
      <c r="E105" s="35" t="s">
        <v>582</v>
      </c>
      <c r="F105" s="160"/>
    </row>
    <row r="106" spans="1:6" x14ac:dyDescent="0.2">
      <c r="A106" s="664" t="s">
        <v>425</v>
      </c>
      <c r="B106" s="163" t="s">
        <v>611</v>
      </c>
      <c r="C106" s="80" t="s">
        <v>997</v>
      </c>
      <c r="D106" s="92" t="s">
        <v>1083</v>
      </c>
      <c r="E106" s="92"/>
      <c r="F106" s="160"/>
    </row>
    <row r="107" spans="1:6" x14ac:dyDescent="0.2">
      <c r="A107" s="664" t="s">
        <v>425</v>
      </c>
      <c r="B107" s="164"/>
      <c r="C107" s="80" t="s">
        <v>998</v>
      </c>
      <c r="D107" s="165">
        <v>40575</v>
      </c>
      <c r="E107" s="663"/>
      <c r="F107" s="663"/>
    </row>
    <row r="108" spans="1:6" x14ac:dyDescent="0.2">
      <c r="A108" s="658"/>
      <c r="B108" s="663"/>
      <c r="C108" s="663"/>
      <c r="D108" s="663"/>
      <c r="E108" s="663"/>
      <c r="F108" s="663"/>
    </row>
    <row r="109" spans="1:6" x14ac:dyDescent="0.2">
      <c r="A109" s="664" t="s">
        <v>426</v>
      </c>
      <c r="B109" s="797" t="s">
        <v>999</v>
      </c>
      <c r="C109" s="797"/>
      <c r="D109" s="663"/>
      <c r="E109" s="663"/>
      <c r="F109" s="663"/>
    </row>
    <row r="110" spans="1:6" x14ac:dyDescent="0.2">
      <c r="A110" s="664" t="s">
        <v>426</v>
      </c>
      <c r="B110" s="841" t="s">
        <v>1000</v>
      </c>
      <c r="C110" s="841"/>
      <c r="D110" s="123"/>
      <c r="E110" s="663"/>
      <c r="F110" s="663"/>
    </row>
    <row r="111" spans="1:6" x14ac:dyDescent="0.2">
      <c r="A111" s="664" t="s">
        <v>426</v>
      </c>
      <c r="B111" s="841" t="s">
        <v>1001</v>
      </c>
      <c r="C111" s="841"/>
      <c r="D111" s="166"/>
      <c r="E111" s="663"/>
      <c r="F111" s="663"/>
    </row>
    <row r="112" spans="1:6" x14ac:dyDescent="0.2">
      <c r="A112" s="658"/>
      <c r="B112" s="663"/>
      <c r="C112" s="663"/>
      <c r="D112" s="663"/>
      <c r="E112" s="663"/>
      <c r="F112" s="663"/>
    </row>
    <row r="113" spans="1:6" ht="15.75" x14ac:dyDescent="0.2">
      <c r="A113" s="658"/>
      <c r="B113" s="37" t="s">
        <v>122</v>
      </c>
      <c r="C113" s="663"/>
      <c r="D113" s="663"/>
      <c r="E113" s="663"/>
      <c r="F113" s="663"/>
    </row>
    <row r="114" spans="1:6" ht="12.75" customHeight="1" x14ac:dyDescent="0.2">
      <c r="A114" s="659"/>
      <c r="B114" s="217" t="s">
        <v>926</v>
      </c>
      <c r="C114" s="201"/>
      <c r="D114" s="201"/>
      <c r="E114" s="201"/>
      <c r="F114" s="663"/>
    </row>
    <row r="115" spans="1:6" x14ac:dyDescent="0.2">
      <c r="A115" s="664" t="s">
        <v>427</v>
      </c>
      <c r="B115" s="845" t="s">
        <v>123</v>
      </c>
      <c r="C115" s="845"/>
      <c r="D115" s="663"/>
      <c r="E115" s="663"/>
      <c r="F115" s="663"/>
    </row>
    <row r="116" spans="1:6" x14ac:dyDescent="0.2">
      <c r="A116" s="664" t="s">
        <v>427</v>
      </c>
      <c r="B116" s="793" t="s">
        <v>124</v>
      </c>
      <c r="C116" s="793"/>
      <c r="D116" s="793"/>
      <c r="E116" s="663"/>
      <c r="F116" s="663"/>
    </row>
    <row r="117" spans="1:6" x14ac:dyDescent="0.2">
      <c r="A117" s="664" t="s">
        <v>427</v>
      </c>
      <c r="B117" s="841" t="s">
        <v>125</v>
      </c>
      <c r="C117" s="841"/>
      <c r="D117" s="801"/>
      <c r="E117" s="92" t="s">
        <v>1083</v>
      </c>
      <c r="F117" s="663"/>
    </row>
    <row r="118" spans="1:6" x14ac:dyDescent="0.2">
      <c r="A118" s="664" t="s">
        <v>427</v>
      </c>
      <c r="B118" s="841" t="s">
        <v>126</v>
      </c>
      <c r="C118" s="841"/>
      <c r="D118" s="841"/>
      <c r="E118" s="92" t="s">
        <v>1083</v>
      </c>
      <c r="F118" s="663"/>
    </row>
    <row r="119" spans="1:6" x14ac:dyDescent="0.2">
      <c r="A119" s="664" t="s">
        <v>427</v>
      </c>
      <c r="B119" s="841" t="s">
        <v>127</v>
      </c>
      <c r="C119" s="841"/>
      <c r="D119" s="841"/>
      <c r="E119" s="92" t="s">
        <v>1083</v>
      </c>
      <c r="F119" s="663"/>
    </row>
    <row r="120" spans="1:6" x14ac:dyDescent="0.2">
      <c r="A120" s="658"/>
      <c r="B120" s="663"/>
      <c r="C120" s="663"/>
      <c r="D120" s="663"/>
      <c r="E120" s="663"/>
      <c r="F120" s="663"/>
    </row>
    <row r="121" spans="1:6" x14ac:dyDescent="0.2">
      <c r="A121" s="664" t="s">
        <v>427</v>
      </c>
      <c r="B121" s="841" t="s">
        <v>128</v>
      </c>
      <c r="C121" s="841"/>
      <c r="D121" s="841"/>
      <c r="E121" s="92" t="s">
        <v>1083</v>
      </c>
      <c r="F121" s="663"/>
    </row>
    <row r="122" spans="1:6" x14ac:dyDescent="0.2">
      <c r="A122" s="664" t="s">
        <v>427</v>
      </c>
      <c r="B122" s="841" t="s">
        <v>859</v>
      </c>
      <c r="C122" s="841"/>
      <c r="D122" s="841"/>
      <c r="E122" s="92"/>
      <c r="F122" s="663"/>
    </row>
    <row r="123" spans="1:6" x14ac:dyDescent="0.2">
      <c r="A123" s="664" t="s">
        <v>427</v>
      </c>
      <c r="B123" s="841" t="s">
        <v>860</v>
      </c>
      <c r="C123" s="841"/>
      <c r="D123" s="841"/>
      <c r="E123" s="92" t="s">
        <v>1083</v>
      </c>
      <c r="F123" s="663"/>
    </row>
    <row r="124" spans="1:6" x14ac:dyDescent="0.2">
      <c r="A124" s="664" t="s">
        <v>427</v>
      </c>
      <c r="B124" s="841" t="s">
        <v>861</v>
      </c>
      <c r="C124" s="841"/>
      <c r="D124" s="841"/>
      <c r="E124" s="92"/>
      <c r="F124" s="663"/>
    </row>
    <row r="125" spans="1:6" ht="12.75" customHeight="1" x14ac:dyDescent="0.2">
      <c r="A125" s="664" t="s">
        <v>427</v>
      </c>
      <c r="B125" s="842" t="s">
        <v>76</v>
      </c>
      <c r="C125" s="843"/>
      <c r="D125" s="844"/>
      <c r="E125" s="661"/>
      <c r="F125" s="663"/>
    </row>
    <row r="126" spans="1:6" x14ac:dyDescent="0.2">
      <c r="A126" s="664"/>
      <c r="B126" s="774"/>
      <c r="C126" s="686"/>
      <c r="D126" s="686"/>
      <c r="E126" s="66"/>
      <c r="F126" s="663"/>
    </row>
    <row r="127" spans="1:6" x14ac:dyDescent="0.2">
      <c r="A127" s="658"/>
      <c r="B127" s="663"/>
      <c r="C127" s="663"/>
      <c r="D127" s="663"/>
      <c r="E127" s="663"/>
      <c r="F127" s="663"/>
    </row>
    <row r="128" spans="1:6" x14ac:dyDescent="0.2">
      <c r="A128" s="664" t="s">
        <v>428</v>
      </c>
      <c r="B128" s="797" t="s">
        <v>862</v>
      </c>
      <c r="C128" s="797"/>
      <c r="D128" s="663"/>
      <c r="E128" s="663"/>
      <c r="F128" s="663"/>
    </row>
    <row r="129" spans="1:6" x14ac:dyDescent="0.2">
      <c r="A129" s="664" t="s">
        <v>428</v>
      </c>
      <c r="B129" s="797" t="s">
        <v>1002</v>
      </c>
      <c r="C129" s="796"/>
      <c r="D129" s="663"/>
      <c r="E129" s="663"/>
      <c r="F129" s="663"/>
    </row>
    <row r="130" spans="1:6" x14ac:dyDescent="0.2">
      <c r="A130" s="664" t="s">
        <v>428</v>
      </c>
      <c r="B130" s="841" t="s">
        <v>863</v>
      </c>
      <c r="C130" s="841"/>
      <c r="D130" s="841"/>
      <c r="E130" s="92" t="s">
        <v>1083</v>
      </c>
      <c r="F130" s="663"/>
    </row>
    <row r="131" spans="1:6" x14ac:dyDescent="0.2">
      <c r="A131" s="664" t="s">
        <v>428</v>
      </c>
      <c r="B131" s="841" t="s">
        <v>864</v>
      </c>
      <c r="C131" s="841"/>
      <c r="D131" s="841"/>
      <c r="E131" s="92" t="s">
        <v>1083</v>
      </c>
      <c r="F131" s="663"/>
    </row>
    <row r="132" spans="1:6" x14ac:dyDescent="0.2">
      <c r="A132" s="664" t="s">
        <v>428</v>
      </c>
      <c r="B132" s="841" t="s">
        <v>865</v>
      </c>
      <c r="C132" s="841"/>
      <c r="D132" s="841"/>
      <c r="E132" s="92" t="s">
        <v>1083</v>
      </c>
      <c r="F132" s="663"/>
    </row>
    <row r="133" spans="1:6" x14ac:dyDescent="0.2">
      <c r="A133" s="664" t="s">
        <v>428</v>
      </c>
      <c r="B133" s="841" t="s">
        <v>866</v>
      </c>
      <c r="C133" s="841"/>
      <c r="D133" s="841"/>
      <c r="E133" s="92" t="s">
        <v>1083</v>
      </c>
      <c r="F133" s="663"/>
    </row>
    <row r="134" spans="1:6" x14ac:dyDescent="0.2">
      <c r="A134" s="664" t="s">
        <v>428</v>
      </c>
      <c r="B134" s="841" t="s">
        <v>516</v>
      </c>
      <c r="C134" s="841"/>
      <c r="D134" s="841"/>
      <c r="E134" s="92" t="s">
        <v>1083</v>
      </c>
      <c r="F134" s="663"/>
    </row>
    <row r="135" spans="1:6" x14ac:dyDescent="0.2">
      <c r="A135" s="664" t="s">
        <v>428</v>
      </c>
      <c r="B135" s="841" t="s">
        <v>867</v>
      </c>
      <c r="C135" s="841"/>
      <c r="D135" s="841"/>
      <c r="E135" s="92"/>
      <c r="F135" s="663"/>
    </row>
    <row r="136" spans="1:6" x14ac:dyDescent="0.2">
      <c r="A136" s="664" t="s">
        <v>428</v>
      </c>
      <c r="B136" s="841" t="s">
        <v>868</v>
      </c>
      <c r="C136" s="841"/>
      <c r="D136" s="841"/>
      <c r="E136" s="92"/>
      <c r="F136" s="663"/>
    </row>
    <row r="137" spans="1:6" ht="12.75" customHeight="1" x14ac:dyDescent="0.2">
      <c r="A137" s="664" t="s">
        <v>428</v>
      </c>
      <c r="B137" s="842" t="s">
        <v>76</v>
      </c>
      <c r="C137" s="843"/>
      <c r="D137" s="844"/>
      <c r="E137" s="661"/>
      <c r="F137" s="663"/>
    </row>
    <row r="138" spans="1:6" x14ac:dyDescent="0.2">
      <c r="A138" s="664"/>
      <c r="B138" s="774"/>
      <c r="C138" s="686"/>
      <c r="D138" s="686"/>
      <c r="E138" s="66"/>
      <c r="F138" s="663"/>
    </row>
    <row r="139" spans="1:6" x14ac:dyDescent="0.2">
      <c r="A139" s="658"/>
      <c r="B139" s="663"/>
      <c r="C139" s="663"/>
      <c r="D139" s="663"/>
      <c r="E139" s="663"/>
      <c r="F139" s="663"/>
    </row>
    <row r="140" spans="1:6" x14ac:dyDescent="0.2">
      <c r="A140" s="664" t="s">
        <v>429</v>
      </c>
      <c r="B140" s="797" t="s">
        <v>222</v>
      </c>
      <c r="C140" s="796"/>
      <c r="D140" s="796"/>
      <c r="E140" s="796"/>
      <c r="F140" s="796"/>
    </row>
    <row r="141" spans="1:6" x14ac:dyDescent="0.2">
      <c r="A141" s="664" t="s">
        <v>429</v>
      </c>
      <c r="B141" s="872"/>
      <c r="C141" s="872"/>
      <c r="D141" s="168" t="s">
        <v>869</v>
      </c>
      <c r="E141" s="168" t="s">
        <v>870</v>
      </c>
      <c r="F141" s="663"/>
    </row>
    <row r="142" spans="1:6" x14ac:dyDescent="0.2">
      <c r="A142" s="664" t="s">
        <v>429</v>
      </c>
      <c r="B142" s="846" t="s">
        <v>871</v>
      </c>
      <c r="C142" s="846"/>
      <c r="D142" s="28" t="s">
        <v>1083</v>
      </c>
      <c r="E142" s="28"/>
      <c r="F142" s="663"/>
    </row>
    <row r="143" spans="1:6" x14ac:dyDescent="0.2">
      <c r="A143" s="664" t="s">
        <v>429</v>
      </c>
      <c r="B143" s="846" t="s">
        <v>872</v>
      </c>
      <c r="C143" s="846"/>
      <c r="D143" s="28" t="s">
        <v>1083</v>
      </c>
      <c r="E143" s="28"/>
      <c r="F143" s="663"/>
    </row>
    <row r="144" spans="1:6" x14ac:dyDescent="0.2">
      <c r="A144" s="664" t="s">
        <v>429</v>
      </c>
      <c r="B144" s="846" t="s">
        <v>873</v>
      </c>
      <c r="C144" s="846"/>
      <c r="D144" s="28" t="s">
        <v>1083</v>
      </c>
      <c r="E144" s="28"/>
      <c r="F144" s="663"/>
    </row>
    <row r="145" spans="1:6" x14ac:dyDescent="0.2">
      <c r="A145" s="664" t="s">
        <v>429</v>
      </c>
      <c r="B145" s="846" t="s">
        <v>874</v>
      </c>
      <c r="C145" s="846"/>
      <c r="D145" s="28"/>
      <c r="E145" s="28"/>
      <c r="F145" s="663"/>
    </row>
    <row r="146" spans="1:6" x14ac:dyDescent="0.2">
      <c r="A146" s="664" t="s">
        <v>429</v>
      </c>
      <c r="B146" s="846" t="s">
        <v>875</v>
      </c>
      <c r="C146" s="846"/>
      <c r="D146" s="28"/>
      <c r="E146" s="28"/>
      <c r="F146" s="663"/>
    </row>
    <row r="147" spans="1:6" x14ac:dyDescent="0.2">
      <c r="A147" s="664" t="s">
        <v>429</v>
      </c>
      <c r="B147" s="846" t="s">
        <v>876</v>
      </c>
      <c r="C147" s="846"/>
      <c r="D147" s="28"/>
      <c r="E147" s="151"/>
      <c r="F147" s="663"/>
    </row>
    <row r="148" spans="1:6" x14ac:dyDescent="0.2">
      <c r="A148" s="664" t="s">
        <v>429</v>
      </c>
      <c r="B148" s="846" t="s">
        <v>877</v>
      </c>
      <c r="C148" s="846"/>
      <c r="D148" s="28" t="s">
        <v>1083</v>
      </c>
      <c r="E148" s="28"/>
      <c r="F148" s="663"/>
    </row>
    <row r="149" spans="1:6" x14ac:dyDescent="0.2">
      <c r="A149" s="664" t="s">
        <v>429</v>
      </c>
      <c r="B149" s="846" t="s">
        <v>1043</v>
      </c>
      <c r="C149" s="846"/>
      <c r="D149" s="28"/>
      <c r="E149" s="28" t="s">
        <v>1083</v>
      </c>
      <c r="F149" s="663"/>
    </row>
    <row r="150" spans="1:6" x14ac:dyDescent="0.2">
      <c r="A150" s="664" t="s">
        <v>429</v>
      </c>
      <c r="B150" s="846" t="s">
        <v>878</v>
      </c>
      <c r="C150" s="846"/>
      <c r="D150" s="28" t="s">
        <v>1083</v>
      </c>
      <c r="E150" s="28"/>
      <c r="F150" s="663"/>
    </row>
    <row r="151" spans="1:6" x14ac:dyDescent="0.2">
      <c r="A151" s="664" t="s">
        <v>429</v>
      </c>
      <c r="B151" s="846" t="s">
        <v>879</v>
      </c>
      <c r="C151" s="846"/>
      <c r="D151" s="28"/>
      <c r="E151" s="28"/>
      <c r="F151" s="663"/>
    </row>
    <row r="152" spans="1:6" x14ac:dyDescent="0.2">
      <c r="A152" s="664" t="s">
        <v>429</v>
      </c>
      <c r="B152" s="846" t="s">
        <v>880</v>
      </c>
      <c r="C152" s="846"/>
      <c r="D152" s="28" t="s">
        <v>1083</v>
      </c>
      <c r="E152" s="28"/>
      <c r="F152" s="663"/>
    </row>
    <row r="153" spans="1:6" x14ac:dyDescent="0.2">
      <c r="A153" s="658"/>
      <c r="B153" s="663"/>
      <c r="C153" s="663"/>
      <c r="D153" s="663"/>
      <c r="E153" s="663"/>
      <c r="F153" s="663"/>
    </row>
    <row r="154" spans="1:6" ht="55.5" customHeight="1" x14ac:dyDescent="0.2">
      <c r="A154" s="232" t="s">
        <v>691</v>
      </c>
      <c r="B154" s="864" t="s">
        <v>692</v>
      </c>
      <c r="C154" s="865"/>
      <c r="D154" s="865"/>
      <c r="E154" s="865"/>
      <c r="F154" s="663"/>
    </row>
    <row r="155" spans="1:6" x14ac:dyDescent="0.2">
      <c r="A155" s="658"/>
      <c r="B155" s="810"/>
      <c r="C155" s="810"/>
      <c r="D155" s="810"/>
      <c r="E155" s="810"/>
      <c r="F155" s="663"/>
    </row>
    <row r="156" spans="1:6" x14ac:dyDescent="0.2">
      <c r="A156" s="658"/>
      <c r="B156" s="810"/>
      <c r="C156" s="810"/>
      <c r="D156" s="810"/>
      <c r="E156" s="810"/>
      <c r="F156" s="663"/>
    </row>
    <row r="157" spans="1:6" x14ac:dyDescent="0.2">
      <c r="A157" s="658"/>
      <c r="B157" s="810"/>
      <c r="C157" s="810"/>
      <c r="D157" s="810"/>
      <c r="E157" s="810"/>
      <c r="F157" s="663"/>
    </row>
    <row r="158" spans="1:6" x14ac:dyDescent="0.2">
      <c r="A158" s="658"/>
      <c r="B158" s="810"/>
      <c r="C158" s="810"/>
      <c r="D158" s="810"/>
      <c r="E158" s="810"/>
      <c r="F158" s="663"/>
    </row>
  </sheetData>
  <sheetProtection password="CA0F" sheet="1" objects="1" scenarios="1"/>
  <mergeCells count="103">
    <mergeCell ref="B154:E154"/>
    <mergeCell ref="B155:E158"/>
    <mergeCell ref="C56:F56"/>
    <mergeCell ref="B61:E61"/>
    <mergeCell ref="B63:E63"/>
    <mergeCell ref="B141:C141"/>
    <mergeCell ref="B94:D94"/>
    <mergeCell ref="B95:D95"/>
    <mergeCell ref="B92:D92"/>
    <mergeCell ref="B93:D93"/>
    <mergeCell ref="B152:C152"/>
    <mergeCell ref="B146:C146"/>
    <mergeCell ref="B147:C147"/>
    <mergeCell ref="B148:C148"/>
    <mergeCell ref="B96:D96"/>
    <mergeCell ref="B98:F98"/>
    <mergeCell ref="B145:C145"/>
    <mergeCell ref="B150:C150"/>
    <mergeCell ref="B151:C151"/>
    <mergeCell ref="B99:D99"/>
    <mergeCell ref="B100:D100"/>
    <mergeCell ref="B149:C149"/>
    <mergeCell ref="B142:C142"/>
    <mergeCell ref="B143:C143"/>
    <mergeCell ref="B27:D27"/>
    <mergeCell ref="B28:D28"/>
    <mergeCell ref="B17:D17"/>
    <mergeCell ref="B18:D18"/>
    <mergeCell ref="B19:D19"/>
    <mergeCell ref="B20:D20"/>
    <mergeCell ref="B21:F21"/>
    <mergeCell ref="B22:D22"/>
    <mergeCell ref="A1:F1"/>
    <mergeCell ref="B14:D14"/>
    <mergeCell ref="B15:F15"/>
    <mergeCell ref="B16:D16"/>
    <mergeCell ref="B12:C12"/>
    <mergeCell ref="B9:F9"/>
    <mergeCell ref="B10:C10"/>
    <mergeCell ref="B11:C11"/>
    <mergeCell ref="B3:D3"/>
    <mergeCell ref="B4:F4"/>
    <mergeCell ref="B6:D6"/>
    <mergeCell ref="B7:D7"/>
    <mergeCell ref="B23:D23"/>
    <mergeCell ref="B24:D24"/>
    <mergeCell ref="B25:D25"/>
    <mergeCell ref="B26:F26"/>
    <mergeCell ref="B29:D29"/>
    <mergeCell ref="B62:E62"/>
    <mergeCell ref="B67:F67"/>
    <mergeCell ref="B31:F31"/>
    <mergeCell ref="B47:F47"/>
    <mergeCell ref="B60:E60"/>
    <mergeCell ref="B65:F65"/>
    <mergeCell ref="B72:E72"/>
    <mergeCell ref="B76:E76"/>
    <mergeCell ref="B68:D68"/>
    <mergeCell ref="B69:D69"/>
    <mergeCell ref="B144:C144"/>
    <mergeCell ref="B101:D101"/>
    <mergeCell ref="B103:F103"/>
    <mergeCell ref="B91:D91"/>
    <mergeCell ref="B84:D84"/>
    <mergeCell ref="B88:F88"/>
    <mergeCell ref="B82:D82"/>
    <mergeCell ref="B83:D83"/>
    <mergeCell ref="B105:C105"/>
    <mergeCell ref="C104:D104"/>
    <mergeCell ref="B89:D89"/>
    <mergeCell ref="B90:D90"/>
    <mergeCell ref="B136:D136"/>
    <mergeCell ref="B140:F140"/>
    <mergeCell ref="B137:D137"/>
    <mergeCell ref="B138:D138"/>
    <mergeCell ref="B130:D130"/>
    <mergeCell ref="B131:D131"/>
    <mergeCell ref="B132:D132"/>
    <mergeCell ref="B133:D133"/>
    <mergeCell ref="B134:D134"/>
    <mergeCell ref="B135:D135"/>
    <mergeCell ref="B80:D80"/>
    <mergeCell ref="B81:D81"/>
    <mergeCell ref="B70:D70"/>
    <mergeCell ref="B74:E74"/>
    <mergeCell ref="B78:F78"/>
    <mergeCell ref="B79:D79"/>
    <mergeCell ref="B128:C128"/>
    <mergeCell ref="B116:D116"/>
    <mergeCell ref="B129:C129"/>
    <mergeCell ref="B117:D117"/>
    <mergeCell ref="B118:D118"/>
    <mergeCell ref="B119:D119"/>
    <mergeCell ref="B125:D125"/>
    <mergeCell ref="B109:C109"/>
    <mergeCell ref="B126:D126"/>
    <mergeCell ref="B122:D122"/>
    <mergeCell ref="B123:D123"/>
    <mergeCell ref="B124:D124"/>
    <mergeCell ref="B121:D121"/>
    <mergeCell ref="B110:C110"/>
    <mergeCell ref="B111:C111"/>
    <mergeCell ref="B115:C115"/>
  </mergeCells>
  <phoneticPr fontId="0" type="noConversion"/>
  <pageMargins left="0.75" right="0.75" top="1" bottom="1" header="0.5" footer="0.5"/>
  <pageSetup orientation="portrait" r:id="rId1"/>
  <headerFooter alignWithMargins="0">
    <oddHeader>&amp;CCommon Data Set 2010-11</oddHeader>
    <oddFooter>&amp;A&amp;RPage &amp;P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35</vt:i4>
      </vt:variant>
    </vt:vector>
  </HeadingPairs>
  <TitlesOfParts>
    <vt:vector size="35" baseType="lpstr">
      <vt:lpstr>Table of Contents</vt:lpstr>
      <vt:lpstr>A</vt:lpstr>
      <vt:lpstr>B</vt:lpstr>
      <vt:lpstr>C</vt:lpstr>
      <vt:lpstr>D</vt:lpstr>
      <vt:lpstr>E</vt:lpstr>
      <vt:lpstr>F</vt:lpstr>
      <vt:lpstr>G</vt:lpstr>
      <vt:lpstr>H</vt:lpstr>
      <vt:lpstr>I</vt:lpstr>
      <vt:lpstr>J</vt:lpstr>
      <vt:lpstr>B CAS</vt:lpstr>
      <vt:lpstr>B CAPS</vt:lpstr>
      <vt:lpstr>B GS</vt:lpstr>
      <vt:lpstr>B SEM</vt:lpstr>
      <vt:lpstr>B CAS-CAPS-GS Only</vt:lpstr>
      <vt:lpstr>C CAS</vt:lpstr>
      <vt:lpstr>C CAPS</vt:lpstr>
      <vt:lpstr>D CAS</vt:lpstr>
      <vt:lpstr>D CAPS</vt:lpstr>
      <vt:lpstr>E CAS</vt:lpstr>
      <vt:lpstr>E CAPS</vt:lpstr>
      <vt:lpstr>F CAS</vt:lpstr>
      <vt:lpstr>F CAPS</vt:lpstr>
      <vt:lpstr>G CAS</vt:lpstr>
      <vt:lpstr>H CAS</vt:lpstr>
      <vt:lpstr>I CAS</vt:lpstr>
      <vt:lpstr>I CAPS</vt:lpstr>
      <vt:lpstr>I GS</vt:lpstr>
      <vt:lpstr>I SEM</vt:lpstr>
      <vt:lpstr>I CAS-CAPS-GS Only</vt:lpstr>
      <vt:lpstr>J CAS</vt:lpstr>
      <vt:lpstr>J CAPS</vt:lpstr>
      <vt:lpstr>CDS-CHANGES</vt:lpstr>
      <vt:lpstr>CDS Definitions</vt:lpstr>
    </vt:vector>
  </TitlesOfParts>
  <Company>Your Company Name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tony</dc:creator>
  <cp:lastModifiedBy>Derek Stavem</cp:lastModifiedBy>
  <cp:lastPrinted>2010-09-27T19:11:08Z</cp:lastPrinted>
  <dcterms:created xsi:type="dcterms:W3CDTF">2001-06-11T17:38:48Z</dcterms:created>
  <dcterms:modified xsi:type="dcterms:W3CDTF">2011-08-29T20:47:14Z</dcterms:modified>
</cp:coreProperties>
</file>