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5135" windowHeight="75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3" i="1"/>
  <c r="I33" s="1"/>
  <c r="G32"/>
  <c r="I32" s="1"/>
  <c r="E14"/>
  <c r="I3" l="1"/>
  <c r="E58" s="1"/>
  <c r="G52"/>
  <c r="G45"/>
  <c r="G44"/>
  <c r="G12"/>
  <c r="I12" s="1"/>
  <c r="G10"/>
  <c r="G7"/>
  <c r="G27"/>
  <c r="G55" l="1"/>
  <c r="G37"/>
  <c r="I37" s="1"/>
  <c r="G36"/>
  <c r="I36" s="1"/>
  <c r="I55"/>
  <c r="I27"/>
  <c r="G41"/>
  <c r="I41" s="1"/>
  <c r="G40"/>
  <c r="I40" s="1"/>
  <c r="I45"/>
  <c r="I44"/>
  <c r="I43"/>
  <c r="E3"/>
  <c r="I47"/>
  <c r="G11"/>
  <c r="I11" s="1"/>
  <c r="I10"/>
  <c r="G9"/>
  <c r="I9" s="1"/>
  <c r="G8"/>
  <c r="I8" s="1"/>
  <c r="I7"/>
  <c r="G6"/>
  <c r="I6" s="1"/>
  <c r="G49"/>
  <c r="I49" s="1"/>
  <c r="G48"/>
  <c r="I48" s="1"/>
  <c r="G31"/>
  <c r="I31" s="1"/>
  <c r="G30"/>
  <c r="I30" s="1"/>
  <c r="G25"/>
  <c r="I25" s="1"/>
  <c r="G26"/>
  <c r="I26" s="1"/>
  <c r="G22"/>
  <c r="I22" s="1"/>
  <c r="G21"/>
  <c r="I21" s="1"/>
  <c r="G20"/>
  <c r="I20" s="1"/>
  <c r="G19"/>
  <c r="I19" s="1"/>
</calcChain>
</file>

<file path=xl/sharedStrings.xml><?xml version="1.0" encoding="utf-8"?>
<sst xmlns="http://schemas.openxmlformats.org/spreadsheetml/2006/main" count="89" uniqueCount="73">
  <si>
    <t>Direct Instruction</t>
  </si>
  <si>
    <t>1 to 1</t>
  </si>
  <si>
    <t>Research writing</t>
  </si>
  <si>
    <t>Quizzes</t>
  </si>
  <si>
    <t>Exams</t>
  </si>
  <si>
    <t>Solo presentation</t>
  </si>
  <si>
    <t>Group presentation</t>
  </si>
  <si>
    <t>In-Seat Time</t>
  </si>
  <si>
    <t>Minutes</t>
  </si>
  <si>
    <t>Synchronous interaction</t>
  </si>
  <si>
    <t>Virtual office hours</t>
  </si>
  <si>
    <t>Learning Activities</t>
  </si>
  <si>
    <t>Pages of light reading</t>
  </si>
  <si>
    <t>Pages of regular reading</t>
  </si>
  <si>
    <t>Pages of moderate reading</t>
  </si>
  <si>
    <t>Pages of heavy reading</t>
  </si>
  <si>
    <t>Reading</t>
  </si>
  <si>
    <t>Writing</t>
  </si>
  <si>
    <t>Light writing (response, journal)</t>
  </si>
  <si>
    <t>Pages</t>
  </si>
  <si>
    <t>Regular writing (essay, worksheet)</t>
  </si>
  <si>
    <t>Testing or Evaluation Preparation</t>
  </si>
  <si>
    <t>Number</t>
  </si>
  <si>
    <t>MINUTES</t>
  </si>
  <si>
    <t>HOURS</t>
  </si>
  <si>
    <t>Presentations/Projects</t>
  </si>
  <si>
    <t>Integration/Reflection</t>
  </si>
  <si>
    <t>EQUIVALENCIES</t>
  </si>
  <si>
    <t>COURSE:</t>
  </si>
  <si>
    <t>1 to 3</t>
  </si>
  <si>
    <t>50 pages an hour</t>
  </si>
  <si>
    <t>40 pages an hour</t>
  </si>
  <si>
    <t>30 pages an hour</t>
  </si>
  <si>
    <t>15 pages an hour</t>
  </si>
  <si>
    <t>1 page per hour</t>
  </si>
  <si>
    <t>1 page per three hours</t>
  </si>
  <si>
    <t>1 page per 1/2 hour</t>
  </si>
  <si>
    <t>5 minutes per one hour</t>
  </si>
  <si>
    <t>5 minutes per two hours</t>
  </si>
  <si>
    <t>1.5 hours</t>
  </si>
  <si>
    <t>8 hours</t>
  </si>
  <si>
    <t xml:space="preserve">Solo field research </t>
  </si>
  <si>
    <t>Group field research</t>
  </si>
  <si>
    <t>Clinicals/Practicums/Obesrvations/Assigned service</t>
  </si>
  <si>
    <t xml:space="preserve">Solo work </t>
  </si>
  <si>
    <t>1 to 2</t>
  </si>
  <si>
    <t>Group work</t>
  </si>
  <si>
    <t>Solo lab work</t>
  </si>
  <si>
    <t>Group lab work</t>
  </si>
  <si>
    <t>1 to 1.5</t>
  </si>
  <si>
    <t xml:space="preserve">1 to 2 </t>
  </si>
  <si>
    <t>number of hours required :</t>
  </si>
  <si>
    <t># Credits:</t>
  </si>
  <si>
    <t>&lt;&lt; Your course total</t>
  </si>
  <si>
    <t>Other (describe):</t>
  </si>
  <si>
    <t>Narrated Online Presentation</t>
  </si>
  <si>
    <t>Asynchronous interaction</t>
  </si>
  <si>
    <t>Other Online Presentation</t>
  </si>
  <si>
    <t>1 to .33</t>
  </si>
  <si>
    <t>1 to .66</t>
  </si>
  <si>
    <t>1 to 4</t>
  </si>
  <si>
    <t>Calculated Problems</t>
  </si>
  <si>
    <t>Calculated problem solving (e.g., math, stats word problems)</t>
  </si>
  <si>
    <t>SUBJXXX</t>
  </si>
  <si>
    <t>Field Research (not including reading &amp; final writing components)</t>
  </si>
  <si>
    <t>Lab work (not including reading &amp; final writing components)</t>
  </si>
  <si>
    <t>(attempt to anticipate how much time learners</t>
  </si>
  <si>
    <t>will spend reflecting upon course materials when they are</t>
  </si>
  <si>
    <t>"on the job" or "in life")</t>
  </si>
  <si>
    <t>Subtotal (direct instruction in hours):</t>
  </si>
  <si>
    <t>Title</t>
  </si>
  <si>
    <t>Solo project</t>
  </si>
  <si>
    <t>Group project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</si>
</sst>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</cellStyleXfs>
  <cellXfs count="24">
    <xf numFmtId="0" fontId="0" fillId="0" borderId="0" xfId="0"/>
    <xf numFmtId="0" fontId="2" fillId="0" borderId="0" xfId="0" applyFont="1"/>
    <xf numFmtId="20" fontId="0" fillId="0" borderId="0" xfId="0" applyNumberFormat="1"/>
    <xf numFmtId="0" fontId="3" fillId="3" borderId="0" xfId="2"/>
    <xf numFmtId="0" fontId="4" fillId="0" borderId="0" xfId="0" applyFont="1"/>
    <xf numFmtId="0" fontId="1" fillId="2" borderId="0" xfId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4" borderId="0" xfId="3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0" fontId="0" fillId="0" borderId="0" xfId="0" applyFill="1"/>
    <xf numFmtId="0" fontId="5" fillId="0" borderId="0" xfId="1" applyFont="1" applyFill="1" applyAlignment="1">
      <alignment horizontal="center"/>
    </xf>
    <xf numFmtId="0" fontId="1" fillId="0" borderId="0" xfId="1" applyFill="1" applyAlignment="1">
      <alignment horizontal="center"/>
    </xf>
    <xf numFmtId="0" fontId="3" fillId="6" borderId="0" xfId="3" applyFill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5" borderId="0" xfId="1" applyFill="1" applyAlignment="1">
      <alignment horizontal="center"/>
    </xf>
    <xf numFmtId="0" fontId="1" fillId="5" borderId="0" xfId="1" applyFont="1" applyFill="1" applyAlignment="1">
      <alignment horizontal="center"/>
    </xf>
    <xf numFmtId="0" fontId="0" fillId="5" borderId="0" xfId="0" applyFill="1"/>
    <xf numFmtId="0" fontId="1" fillId="7" borderId="0" xfId="1" applyFill="1" applyAlignment="1">
      <alignment horizontal="center"/>
    </xf>
  </cellXfs>
  <cellStyles count="4">
    <cellStyle name="40% - Accent1" xfId="1" builtinId="31"/>
    <cellStyle name="60% - Accent1" xfId="2" builtinId="32"/>
    <cellStyle name="60% - Accent2" xfId="3" builtinId="3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0"/>
  <sheetViews>
    <sheetView tabSelected="1" workbookViewId="0">
      <selection activeCell="I3" sqref="I3"/>
    </sheetView>
  </sheetViews>
  <sheetFormatPr defaultRowHeight="15"/>
  <cols>
    <col min="1" max="1" width="3.42578125" customWidth="1"/>
    <col min="4" max="4" width="40.28515625" customWidth="1"/>
    <col min="5" max="5" width="9.140625" style="5"/>
    <col min="6" max="6" width="3" customWidth="1"/>
    <col min="8" max="8" width="2.5703125" customWidth="1"/>
    <col min="10" max="10" width="3.5703125" customWidth="1"/>
  </cols>
  <sheetData>
    <row r="1" spans="1:13">
      <c r="A1" s="1" t="s">
        <v>28</v>
      </c>
      <c r="C1" s="22" t="s">
        <v>63</v>
      </c>
      <c r="D1" s="22" t="s">
        <v>70</v>
      </c>
      <c r="E1"/>
      <c r="G1" s="7" t="s">
        <v>23</v>
      </c>
      <c r="I1" s="7" t="s">
        <v>24</v>
      </c>
      <c r="K1" s="1" t="s">
        <v>27</v>
      </c>
    </row>
    <row r="2" spans="1:13">
      <c r="C2" s="1"/>
      <c r="D2" s="17" t="s">
        <v>52</v>
      </c>
      <c r="E2" s="3">
        <v>0</v>
      </c>
      <c r="H2" s="7"/>
      <c r="J2" s="1"/>
      <c r="L2" s="1"/>
      <c r="M2" s="1"/>
    </row>
    <row r="3" spans="1:13">
      <c r="D3" s="16" t="s">
        <v>51</v>
      </c>
      <c r="E3" s="15">
        <f>SUM(((E2*50*15)/60)*3)</f>
        <v>0</v>
      </c>
      <c r="I3" s="8">
        <f>SUM(I4:I55)</f>
        <v>0</v>
      </c>
      <c r="K3" t="s">
        <v>53</v>
      </c>
    </row>
    <row r="4" spans="1:13">
      <c r="E4"/>
      <c r="G4" s="6"/>
      <c r="H4" s="6"/>
      <c r="I4" s="6"/>
    </row>
    <row r="5" spans="1:13">
      <c r="A5" s="1" t="s">
        <v>0</v>
      </c>
      <c r="E5" s="13" t="s">
        <v>8</v>
      </c>
      <c r="G5" s="6"/>
      <c r="H5" s="6"/>
      <c r="I5" s="6"/>
    </row>
    <row r="6" spans="1:13">
      <c r="B6" t="s">
        <v>7</v>
      </c>
      <c r="C6" s="2"/>
      <c r="E6" s="20">
        <v>0</v>
      </c>
      <c r="G6" s="6">
        <f>SUM(E6*1)</f>
        <v>0</v>
      </c>
      <c r="H6" s="6"/>
      <c r="I6" s="6">
        <f>SUM(G6/60)</f>
        <v>0</v>
      </c>
      <c r="K6" t="s">
        <v>1</v>
      </c>
    </row>
    <row r="7" spans="1:13">
      <c r="B7" t="s">
        <v>55</v>
      </c>
      <c r="E7" s="20">
        <v>0</v>
      </c>
      <c r="G7" s="6">
        <f>SUM(E7*2)</f>
        <v>0</v>
      </c>
      <c r="H7" s="6"/>
      <c r="I7" s="6">
        <f t="shared" ref="I7:I12" si="0">SUM(G7/60)</f>
        <v>0</v>
      </c>
      <c r="K7" t="s">
        <v>45</v>
      </c>
    </row>
    <row r="8" spans="1:13">
      <c r="B8" t="s">
        <v>57</v>
      </c>
      <c r="E8" s="20">
        <v>0</v>
      </c>
      <c r="G8" s="6">
        <f>SUM(E8*1)</f>
        <v>0</v>
      </c>
      <c r="H8" s="6"/>
      <c r="I8" s="6">
        <f t="shared" si="0"/>
        <v>0</v>
      </c>
      <c r="K8" t="s">
        <v>1</v>
      </c>
    </row>
    <row r="9" spans="1:13">
      <c r="B9" t="s">
        <v>9</v>
      </c>
      <c r="E9" s="20">
        <v>0</v>
      </c>
      <c r="G9" s="6">
        <f>SUM(E9*1)</f>
        <v>0</v>
      </c>
      <c r="H9" s="6"/>
      <c r="I9" s="6">
        <f t="shared" si="0"/>
        <v>0</v>
      </c>
      <c r="K9" t="s">
        <v>1</v>
      </c>
    </row>
    <row r="10" spans="1:13">
      <c r="B10" t="s">
        <v>56</v>
      </c>
      <c r="E10" s="20">
        <v>0</v>
      </c>
      <c r="G10" s="6">
        <f>SUM(E10*2)</f>
        <v>0</v>
      </c>
      <c r="H10" s="6"/>
      <c r="I10" s="6">
        <f t="shared" si="0"/>
        <v>0</v>
      </c>
      <c r="K10" t="s">
        <v>50</v>
      </c>
    </row>
    <row r="11" spans="1:13">
      <c r="B11" t="s">
        <v>10</v>
      </c>
      <c r="E11" s="20">
        <v>0</v>
      </c>
      <c r="G11" s="6">
        <f>SUM(E11*1)</f>
        <v>0</v>
      </c>
      <c r="H11" s="6"/>
      <c r="I11" s="6">
        <f t="shared" si="0"/>
        <v>0</v>
      </c>
      <c r="K11" t="s">
        <v>1</v>
      </c>
    </row>
    <row r="12" spans="1:13">
      <c r="B12" t="s">
        <v>54</v>
      </c>
      <c r="E12" s="21">
        <v>0</v>
      </c>
      <c r="G12" s="6">
        <f>SUM(E12*1)</f>
        <v>0</v>
      </c>
      <c r="H12" s="6"/>
      <c r="I12" s="19">
        <f t="shared" si="0"/>
        <v>0</v>
      </c>
      <c r="K12" t="s">
        <v>1</v>
      </c>
    </row>
    <row r="13" spans="1:13">
      <c r="A13" s="1"/>
      <c r="E13" s="14"/>
      <c r="G13" s="6"/>
      <c r="H13" s="6"/>
      <c r="I13" s="6"/>
    </row>
    <row r="14" spans="1:13">
      <c r="A14" s="1"/>
      <c r="C14" t="s">
        <v>69</v>
      </c>
      <c r="E14" s="18">
        <f>SUM(I6:I12)</f>
        <v>0</v>
      </c>
      <c r="G14" s="6"/>
      <c r="H14" s="6"/>
    </row>
    <row r="15" spans="1:13">
      <c r="E15" s="14"/>
      <c r="G15" s="6"/>
      <c r="H15" s="6"/>
      <c r="I15" s="6"/>
    </row>
    <row r="16" spans="1:13">
      <c r="A16" s="1" t="s">
        <v>11</v>
      </c>
      <c r="E16" s="14"/>
      <c r="G16" s="6"/>
      <c r="H16" s="6"/>
      <c r="I16" s="6"/>
    </row>
    <row r="17" spans="1:11">
      <c r="A17" s="1"/>
      <c r="E17" s="14"/>
      <c r="G17" s="6"/>
      <c r="H17" s="6"/>
      <c r="I17" s="6"/>
    </row>
    <row r="18" spans="1:11">
      <c r="A18" s="1"/>
      <c r="B18" s="4" t="s">
        <v>16</v>
      </c>
      <c r="E18" s="13" t="s">
        <v>19</v>
      </c>
      <c r="G18" s="6"/>
      <c r="H18" s="6"/>
      <c r="I18" s="6"/>
    </row>
    <row r="19" spans="1:11">
      <c r="B19" t="s">
        <v>12</v>
      </c>
      <c r="E19" s="20">
        <v>0</v>
      </c>
      <c r="G19" s="6">
        <f>SUM((E19/50)*60)</f>
        <v>0</v>
      </c>
      <c r="H19" s="6"/>
      <c r="I19" s="6">
        <f>SUM(G19/60)</f>
        <v>0</v>
      </c>
      <c r="K19" t="s">
        <v>30</v>
      </c>
    </row>
    <row r="20" spans="1:11">
      <c r="B20" t="s">
        <v>13</v>
      </c>
      <c r="E20" s="20">
        <v>0</v>
      </c>
      <c r="G20" s="6">
        <f>SUM((E20/40)*60)</f>
        <v>0</v>
      </c>
      <c r="H20" s="6"/>
      <c r="I20" s="6">
        <f t="shared" ref="I20:I49" si="1">SUM(G20/60)</f>
        <v>0</v>
      </c>
      <c r="K20" t="s">
        <v>31</v>
      </c>
    </row>
    <row r="21" spans="1:11">
      <c r="B21" t="s">
        <v>14</v>
      </c>
      <c r="E21" s="20">
        <v>0</v>
      </c>
      <c r="G21" s="6">
        <f>SUM((E21/30)*60)</f>
        <v>0</v>
      </c>
      <c r="H21" s="6"/>
      <c r="I21" s="6">
        <f t="shared" si="1"/>
        <v>0</v>
      </c>
      <c r="K21" t="s">
        <v>32</v>
      </c>
    </row>
    <row r="22" spans="1:11">
      <c r="B22" t="s">
        <v>15</v>
      </c>
      <c r="E22" s="20">
        <v>0</v>
      </c>
      <c r="G22" s="6">
        <f>SUM((E22/15)*60)</f>
        <v>0</v>
      </c>
      <c r="H22" s="6"/>
      <c r="I22" s="6">
        <f t="shared" si="1"/>
        <v>0</v>
      </c>
      <c r="K22" t="s">
        <v>33</v>
      </c>
    </row>
    <row r="23" spans="1:11">
      <c r="E23" s="14"/>
      <c r="G23" s="6"/>
      <c r="H23" s="6"/>
      <c r="I23" s="6"/>
    </row>
    <row r="24" spans="1:11">
      <c r="B24" s="4" t="s">
        <v>17</v>
      </c>
      <c r="E24" s="13" t="s">
        <v>19</v>
      </c>
      <c r="G24" s="6"/>
      <c r="H24" s="6"/>
      <c r="I24" s="6"/>
    </row>
    <row r="25" spans="1:11">
      <c r="B25" t="s">
        <v>18</v>
      </c>
      <c r="E25" s="20">
        <v>0</v>
      </c>
      <c r="G25" s="6">
        <f>SUM(E25*30)</f>
        <v>0</v>
      </c>
      <c r="H25" s="6"/>
      <c r="I25" s="6">
        <f t="shared" si="1"/>
        <v>0</v>
      </c>
      <c r="K25" t="s">
        <v>36</v>
      </c>
    </row>
    <row r="26" spans="1:11">
      <c r="B26" t="s">
        <v>20</v>
      </c>
      <c r="E26" s="20">
        <v>0</v>
      </c>
      <c r="G26" s="6">
        <f>SUM(E26*60)</f>
        <v>0</v>
      </c>
      <c r="H26" s="6"/>
      <c r="I26" s="6">
        <f t="shared" si="1"/>
        <v>0</v>
      </c>
      <c r="K26" t="s">
        <v>34</v>
      </c>
    </row>
    <row r="27" spans="1:11">
      <c r="B27" t="s">
        <v>2</v>
      </c>
      <c r="E27" s="20">
        <v>0</v>
      </c>
      <c r="G27" s="9">
        <f>SUM(E27*180)</f>
        <v>0</v>
      </c>
      <c r="H27" s="6"/>
      <c r="I27" s="6">
        <f t="shared" si="1"/>
        <v>0</v>
      </c>
      <c r="K27" t="s">
        <v>35</v>
      </c>
    </row>
    <row r="28" spans="1:11">
      <c r="E28" s="14"/>
      <c r="G28" s="6"/>
      <c r="H28" s="6"/>
      <c r="I28" s="6"/>
    </row>
    <row r="29" spans="1:11">
      <c r="A29" s="1"/>
      <c r="B29" s="4" t="s">
        <v>25</v>
      </c>
      <c r="E29" s="13" t="s">
        <v>8</v>
      </c>
      <c r="G29" s="6"/>
      <c r="H29" s="6"/>
      <c r="I29" s="6"/>
    </row>
    <row r="30" spans="1:11">
      <c r="B30" t="s">
        <v>5</v>
      </c>
      <c r="E30" s="20">
        <v>0</v>
      </c>
      <c r="G30" s="6">
        <f>SUM(E30*12)</f>
        <v>0</v>
      </c>
      <c r="H30" s="6"/>
      <c r="I30" s="6">
        <f t="shared" si="1"/>
        <v>0</v>
      </c>
      <c r="K30" t="s">
        <v>37</v>
      </c>
    </row>
    <row r="31" spans="1:11">
      <c r="B31" t="s">
        <v>6</v>
      </c>
      <c r="E31" s="20">
        <v>0</v>
      </c>
      <c r="G31" s="6">
        <f>SUM(E31*24)</f>
        <v>0</v>
      </c>
      <c r="H31" s="6"/>
      <c r="I31" s="6">
        <f t="shared" si="1"/>
        <v>0</v>
      </c>
      <c r="K31" t="s">
        <v>38</v>
      </c>
    </row>
    <row r="32" spans="1:11">
      <c r="B32" t="s">
        <v>71</v>
      </c>
      <c r="E32" s="20">
        <v>0</v>
      </c>
      <c r="G32" s="9">
        <f>SUM(E32*1)</f>
        <v>0</v>
      </c>
      <c r="H32" s="6"/>
      <c r="I32" s="9">
        <f t="shared" ref="I32:I33" si="2">SUM(G32/60)</f>
        <v>0</v>
      </c>
      <c r="K32" t="s">
        <v>1</v>
      </c>
    </row>
    <row r="33" spans="1:13">
      <c r="B33" t="s">
        <v>72</v>
      </c>
      <c r="E33" s="20">
        <v>0</v>
      </c>
      <c r="G33" s="9">
        <f>SUM(E33*1)</f>
        <v>0</v>
      </c>
      <c r="H33" s="6"/>
      <c r="I33" s="9">
        <f t="shared" si="2"/>
        <v>0</v>
      </c>
      <c r="K33" t="s">
        <v>1</v>
      </c>
    </row>
    <row r="34" spans="1:13">
      <c r="E34" s="14"/>
      <c r="G34" s="6"/>
      <c r="H34" s="6"/>
      <c r="I34" s="6"/>
    </row>
    <row r="35" spans="1:13">
      <c r="A35" s="10"/>
      <c r="B35" s="11" t="s">
        <v>65</v>
      </c>
      <c r="C35" s="12"/>
      <c r="D35" s="12"/>
      <c r="E35" s="13" t="s">
        <v>8</v>
      </c>
      <c r="F35" s="12"/>
      <c r="G35" s="9"/>
      <c r="H35" s="9"/>
      <c r="I35" s="9"/>
      <c r="J35" s="12"/>
      <c r="K35" s="12"/>
      <c r="L35" s="12"/>
      <c r="M35" s="12"/>
    </row>
    <row r="36" spans="1:13">
      <c r="A36" s="12"/>
      <c r="B36" s="12" t="s">
        <v>47</v>
      </c>
      <c r="C36" s="12"/>
      <c r="D36" s="12"/>
      <c r="E36" s="20">
        <v>0</v>
      </c>
      <c r="F36" s="12"/>
      <c r="G36" s="9">
        <f>SUM(E36*1.5)</f>
        <v>0</v>
      </c>
      <c r="H36" s="9"/>
      <c r="I36" s="9">
        <f>SUM(G36/60)</f>
        <v>0</v>
      </c>
      <c r="J36" s="12"/>
      <c r="K36" s="12" t="s">
        <v>49</v>
      </c>
      <c r="L36" s="12"/>
      <c r="M36" s="12"/>
    </row>
    <row r="37" spans="1:13">
      <c r="A37" s="12"/>
      <c r="B37" s="12" t="s">
        <v>48</v>
      </c>
      <c r="C37" s="12"/>
      <c r="D37" s="12"/>
      <c r="E37" s="20">
        <v>0</v>
      </c>
      <c r="F37" s="12"/>
      <c r="G37" s="9">
        <f>SUM(E37*3)</f>
        <v>0</v>
      </c>
      <c r="H37" s="9"/>
      <c r="I37" s="9">
        <f>SUM(G37/60)</f>
        <v>0</v>
      </c>
      <c r="J37" s="12"/>
      <c r="K37" s="12" t="s">
        <v>29</v>
      </c>
      <c r="L37" s="12"/>
      <c r="M37" s="12"/>
    </row>
    <row r="38" spans="1:13">
      <c r="A38" s="12"/>
      <c r="B38" s="12"/>
      <c r="C38" s="12"/>
      <c r="D38" s="12"/>
      <c r="E38" s="14"/>
      <c r="F38" s="12"/>
      <c r="G38" s="9"/>
      <c r="H38" s="9"/>
      <c r="I38" s="9"/>
      <c r="J38" s="12"/>
      <c r="K38" s="12"/>
      <c r="L38" s="12"/>
      <c r="M38" s="12"/>
    </row>
    <row r="39" spans="1:13">
      <c r="A39" s="10"/>
      <c r="B39" s="11" t="s">
        <v>64</v>
      </c>
      <c r="C39" s="12"/>
      <c r="D39" s="12"/>
      <c r="E39" s="13" t="s">
        <v>8</v>
      </c>
      <c r="F39" s="12"/>
      <c r="G39" s="9"/>
      <c r="H39" s="9"/>
      <c r="I39" s="9"/>
      <c r="J39" s="12"/>
      <c r="K39" s="12"/>
      <c r="L39" s="12"/>
      <c r="M39" s="12"/>
    </row>
    <row r="40" spans="1:13">
      <c r="A40" s="12"/>
      <c r="B40" s="12" t="s">
        <v>41</v>
      </c>
      <c r="C40" s="12"/>
      <c r="D40" s="12"/>
      <c r="E40" s="20">
        <v>0</v>
      </c>
      <c r="F40" s="12"/>
      <c r="G40" s="9">
        <f>SUM(E40*1)</f>
        <v>0</v>
      </c>
      <c r="H40" s="9"/>
      <c r="I40" s="9">
        <f t="shared" ref="I40:I41" si="3">SUM(G40/60)</f>
        <v>0</v>
      </c>
      <c r="J40" s="12"/>
      <c r="K40" s="12" t="s">
        <v>1</v>
      </c>
      <c r="L40" s="12"/>
      <c r="M40" s="12"/>
    </row>
    <row r="41" spans="1:13">
      <c r="A41" s="12"/>
      <c r="B41" s="12" t="s">
        <v>42</v>
      </c>
      <c r="C41" s="12"/>
      <c r="D41" s="12"/>
      <c r="E41" s="20">
        <v>0</v>
      </c>
      <c r="F41" s="12"/>
      <c r="G41" s="9">
        <f>SUM(E41*2)</f>
        <v>0</v>
      </c>
      <c r="H41" s="9"/>
      <c r="I41" s="9">
        <f t="shared" si="3"/>
        <v>0</v>
      </c>
      <c r="J41" s="12"/>
      <c r="K41" s="12" t="s">
        <v>45</v>
      </c>
      <c r="L41" s="12"/>
      <c r="M41" s="12"/>
    </row>
    <row r="42" spans="1:13">
      <c r="A42" s="12"/>
      <c r="B42" s="12"/>
      <c r="C42" s="12"/>
      <c r="D42" s="12"/>
      <c r="E42" s="14"/>
      <c r="F42" s="12"/>
      <c r="G42" s="9"/>
      <c r="H42" s="9"/>
      <c r="I42" s="9"/>
      <c r="J42" s="12"/>
      <c r="K42" s="12"/>
      <c r="L42" s="12"/>
      <c r="M42" s="12"/>
    </row>
    <row r="43" spans="1:13">
      <c r="A43" s="10"/>
      <c r="B43" s="11" t="s">
        <v>43</v>
      </c>
      <c r="C43" s="12"/>
      <c r="D43" s="12"/>
      <c r="E43" s="13" t="s">
        <v>8</v>
      </c>
      <c r="F43" s="12"/>
      <c r="G43" s="9"/>
      <c r="H43" s="9"/>
      <c r="I43" s="9">
        <f t="shared" ref="I43:I45" si="4">SUM(G43/60)</f>
        <v>0</v>
      </c>
      <c r="J43" s="12"/>
      <c r="K43" s="12"/>
      <c r="L43" s="12"/>
      <c r="M43" s="12"/>
    </row>
    <row r="44" spans="1:13">
      <c r="A44" s="12"/>
      <c r="B44" s="12" t="s">
        <v>44</v>
      </c>
      <c r="C44" s="12"/>
      <c r="D44" s="12"/>
      <c r="E44" s="20">
        <v>0</v>
      </c>
      <c r="F44" s="12"/>
      <c r="G44" s="9">
        <f>SUM(E44*0.33)</f>
        <v>0</v>
      </c>
      <c r="H44" s="9"/>
      <c r="I44" s="9">
        <f t="shared" si="4"/>
        <v>0</v>
      </c>
      <c r="J44" s="12"/>
      <c r="K44" s="12" t="s">
        <v>58</v>
      </c>
      <c r="L44" s="12"/>
      <c r="M44" s="12"/>
    </row>
    <row r="45" spans="1:13">
      <c r="A45" s="12"/>
      <c r="B45" s="12" t="s">
        <v>46</v>
      </c>
      <c r="C45" s="12"/>
      <c r="D45" s="12"/>
      <c r="E45" s="20">
        <v>0</v>
      </c>
      <c r="F45" s="12"/>
      <c r="G45" s="9">
        <f>SUM(E45*0.66)</f>
        <v>0</v>
      </c>
      <c r="H45" s="9"/>
      <c r="I45" s="9">
        <f t="shared" si="4"/>
        <v>0</v>
      </c>
      <c r="J45" s="12"/>
      <c r="K45" s="12" t="s">
        <v>59</v>
      </c>
      <c r="L45" s="12"/>
      <c r="M45" s="12"/>
    </row>
    <row r="46" spans="1:13">
      <c r="E46" s="14"/>
      <c r="G46" s="6"/>
      <c r="H46" s="6"/>
      <c r="I46" s="6"/>
    </row>
    <row r="47" spans="1:13">
      <c r="B47" s="4" t="s">
        <v>21</v>
      </c>
      <c r="E47" s="13" t="s">
        <v>22</v>
      </c>
      <c r="G47" s="6"/>
      <c r="H47" s="6"/>
      <c r="I47" s="6">
        <f t="shared" si="1"/>
        <v>0</v>
      </c>
    </row>
    <row r="48" spans="1:13">
      <c r="B48" t="s">
        <v>3</v>
      </c>
      <c r="E48" s="20">
        <v>0</v>
      </c>
      <c r="G48" s="6">
        <f>SUM(E48*90)</f>
        <v>0</v>
      </c>
      <c r="H48" s="6"/>
      <c r="I48" s="6">
        <f t="shared" si="1"/>
        <v>0</v>
      </c>
      <c r="K48" t="s">
        <v>39</v>
      </c>
    </row>
    <row r="49" spans="1:13">
      <c r="B49" t="s">
        <v>4</v>
      </c>
      <c r="E49" s="20">
        <v>0</v>
      </c>
      <c r="G49" s="6">
        <f>SUM(E49*480)</f>
        <v>0</v>
      </c>
      <c r="H49" s="6"/>
      <c r="I49" s="6">
        <f t="shared" si="1"/>
        <v>0</v>
      </c>
      <c r="K49" t="s">
        <v>40</v>
      </c>
    </row>
    <row r="50" spans="1:13">
      <c r="E50" s="14"/>
      <c r="G50" s="6"/>
      <c r="H50" s="6"/>
      <c r="I50" s="6"/>
    </row>
    <row r="51" spans="1:13">
      <c r="B51" s="4" t="s">
        <v>61</v>
      </c>
      <c r="E51" s="13" t="s">
        <v>22</v>
      </c>
      <c r="G51" s="6"/>
      <c r="H51" s="6"/>
      <c r="I51" s="6"/>
    </row>
    <row r="52" spans="1:13">
      <c r="B52" t="s">
        <v>62</v>
      </c>
      <c r="E52" s="20">
        <v>0</v>
      </c>
      <c r="G52" s="6">
        <f>SUM(E52*1.5)</f>
        <v>0</v>
      </c>
      <c r="H52" s="6"/>
      <c r="I52" s="6"/>
      <c r="K52" t="s">
        <v>39</v>
      </c>
    </row>
    <row r="53" spans="1:13">
      <c r="B53" s="4"/>
      <c r="E53" s="14"/>
      <c r="G53" s="6"/>
      <c r="H53" s="6"/>
      <c r="I53" s="6"/>
    </row>
    <row r="54" spans="1:13">
      <c r="A54" s="12"/>
      <c r="B54" s="11" t="s">
        <v>26</v>
      </c>
      <c r="C54" s="12"/>
      <c r="D54" s="12"/>
      <c r="E54" s="13" t="s">
        <v>8</v>
      </c>
      <c r="F54" s="12"/>
      <c r="G54" s="9"/>
      <c r="H54" s="9"/>
      <c r="I54" s="9"/>
      <c r="J54" s="12"/>
      <c r="K54" s="12"/>
      <c r="L54" s="12"/>
      <c r="M54" s="12"/>
    </row>
    <row r="55" spans="1:13">
      <c r="A55" s="12"/>
      <c r="B55" s="12" t="s">
        <v>66</v>
      </c>
      <c r="C55" s="12"/>
      <c r="D55" s="12"/>
      <c r="E55" s="20">
        <v>0</v>
      </c>
      <c r="F55" s="12"/>
      <c r="G55" s="9">
        <f>SUM(E55*4)</f>
        <v>0</v>
      </c>
      <c r="H55" s="9"/>
      <c r="I55" s="9">
        <f t="shared" ref="I55" si="5">SUM(G55/60)</f>
        <v>0</v>
      </c>
      <c r="J55" s="12"/>
      <c r="K55" s="12" t="s">
        <v>60</v>
      </c>
      <c r="L55" s="12"/>
      <c r="M55" s="12"/>
    </row>
    <row r="56" spans="1:13">
      <c r="B56" s="12" t="s">
        <v>67</v>
      </c>
      <c r="E56" s="14"/>
      <c r="G56" s="6"/>
      <c r="H56" s="6"/>
      <c r="I56" s="6"/>
      <c r="K56" s="1"/>
    </row>
    <row r="57" spans="1:13">
      <c r="B57" s="12" t="s">
        <v>68</v>
      </c>
      <c r="E57" s="14"/>
      <c r="G57" s="6"/>
      <c r="H57" s="6"/>
    </row>
    <row r="58" spans="1:13">
      <c r="B58" s="12"/>
      <c r="E58" s="23">
        <f>SUM(I3)</f>
        <v>0</v>
      </c>
    </row>
    <row r="59" spans="1:13">
      <c r="E59" s="14"/>
    </row>
    <row r="60" spans="1:13">
      <c r="E60" s="14"/>
    </row>
    <row r="61" spans="1:13">
      <c r="E61" s="14"/>
    </row>
    <row r="62" spans="1:13">
      <c r="E62" s="14"/>
    </row>
    <row r="63" spans="1:13">
      <c r="E63" s="14"/>
    </row>
    <row r="64" spans="1:13">
      <c r="E64" s="14"/>
    </row>
    <row r="65" spans="5:5">
      <c r="E65" s="14"/>
    </row>
    <row r="66" spans="5:5">
      <c r="E66" s="14"/>
    </row>
    <row r="67" spans="5:5">
      <c r="E67" s="14"/>
    </row>
    <row r="68" spans="5:5">
      <c r="E68" s="14"/>
    </row>
    <row r="69" spans="5:5">
      <c r="E69" s="14"/>
    </row>
    <row r="70" spans="5:5">
      <c r="E70" s="14"/>
    </row>
    <row r="71" spans="5:5">
      <c r="E71" s="14"/>
    </row>
    <row r="72" spans="5:5">
      <c r="E72" s="14"/>
    </row>
    <row r="73" spans="5:5">
      <c r="E73" s="14"/>
    </row>
    <row r="74" spans="5:5">
      <c r="E74" s="14"/>
    </row>
    <row r="75" spans="5:5">
      <c r="E75" s="14"/>
    </row>
    <row r="76" spans="5:5">
      <c r="E76" s="14"/>
    </row>
    <row r="77" spans="5:5">
      <c r="E77" s="14"/>
    </row>
    <row r="78" spans="5:5">
      <c r="E78" s="14"/>
    </row>
    <row r="79" spans="5:5">
      <c r="E79" s="14"/>
    </row>
    <row r="80" spans="5:5">
      <c r="E80" s="14"/>
    </row>
    <row r="81" spans="5:5">
      <c r="E81" s="14"/>
    </row>
    <row r="82" spans="5:5">
      <c r="E82" s="14"/>
    </row>
    <row r="83" spans="5:5">
      <c r="E83" s="14"/>
    </row>
    <row r="84" spans="5:5">
      <c r="E84" s="14"/>
    </row>
    <row r="85" spans="5:5">
      <c r="E85" s="14"/>
    </row>
    <row r="86" spans="5:5">
      <c r="E86" s="14"/>
    </row>
    <row r="87" spans="5:5">
      <c r="E87" s="14"/>
    </row>
    <row r="88" spans="5:5">
      <c r="E88" s="14"/>
    </row>
    <row r="89" spans="5:5">
      <c r="E89" s="14"/>
    </row>
    <row r="90" spans="5:5">
      <c r="E90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Bethel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Jass</dc:creator>
  <cp:lastModifiedBy>Lori Jass</cp:lastModifiedBy>
  <dcterms:created xsi:type="dcterms:W3CDTF">2011-06-29T15:07:49Z</dcterms:created>
  <dcterms:modified xsi:type="dcterms:W3CDTF">2011-10-21T17:21:05Z</dcterms:modified>
</cp:coreProperties>
</file>